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4000" windowHeight="9735" tabRatio="885" activeTab="6"/>
  </bookViews>
  <sheets>
    <sheet name="EAEPE" sheetId="1" r:id="rId1"/>
    <sheet name="COG" sheetId="6" r:id="rId2"/>
    <sheet name="CTG" sheetId="8" r:id="rId3"/>
    <sheet name="CA_Ente_Público" sheetId="4" r:id="rId4"/>
    <sheet name="CA_Ejecutivo_Estatal" sheetId="10" r:id="rId5"/>
    <sheet name="CA_Ayuntamiento" sheetId="12" r:id="rId6"/>
    <sheet name="CFG" sheetId="5" r:id="rId7"/>
  </sheets>
  <definedNames>
    <definedName name="_xlnm._FilterDatabase" localSheetId="6" hidden="1">CFG!$A$2:$H$35</definedName>
    <definedName name="_xlnm._FilterDatabase" localSheetId="1" hidden="1">COG!$A$2:$H$75</definedName>
  </definedNames>
  <calcPr calcId="152511"/>
</workbook>
</file>

<file path=xl/calcChain.xml><?xml version="1.0" encoding="utf-8"?>
<calcChain xmlns="http://schemas.openxmlformats.org/spreadsheetml/2006/main">
  <c r="H12" i="4" l="1"/>
  <c r="E12" i="4"/>
  <c r="G8" i="4"/>
  <c r="F8" i="4"/>
  <c r="D8" i="4"/>
  <c r="E8" i="4" s="1"/>
  <c r="H8" i="4" s="1"/>
  <c r="E3" i="4"/>
  <c r="H3" i="4" s="1"/>
  <c r="E11" i="4"/>
  <c r="H11" i="4" s="1"/>
  <c r="H10" i="4"/>
  <c r="E10" i="4"/>
  <c r="E9" i="4"/>
  <c r="H9" i="4" s="1"/>
  <c r="E7" i="4"/>
  <c r="H7" i="4" s="1"/>
  <c r="E6" i="4"/>
  <c r="H5" i="4"/>
  <c r="E5" i="4"/>
  <c r="H4" i="4"/>
  <c r="E4" i="4"/>
  <c r="H6" i="4" l="1"/>
  <c r="H35" i="5"/>
  <c r="H34" i="5"/>
  <c r="H33" i="5"/>
  <c r="H31" i="5" s="1"/>
  <c r="H32" i="5"/>
  <c r="H30" i="5"/>
  <c r="H29" i="5"/>
  <c r="H28" i="5"/>
  <c r="H27" i="5"/>
  <c r="H26" i="5"/>
  <c r="H25" i="5"/>
  <c r="H24" i="5"/>
  <c r="H23" i="5"/>
  <c r="H21" i="5" s="1"/>
  <c r="H22" i="5"/>
  <c r="H20" i="5"/>
  <c r="H19" i="5"/>
  <c r="H18" i="5"/>
  <c r="H17" i="5"/>
  <c r="H16" i="5"/>
  <c r="H14" i="5"/>
  <c r="H12" i="5"/>
  <c r="H11" i="5"/>
  <c r="H10" i="5"/>
  <c r="H9" i="5"/>
  <c r="H8" i="5"/>
  <c r="H7" i="5"/>
  <c r="H6" i="5"/>
  <c r="H5" i="5"/>
  <c r="H4" i="5" s="1"/>
  <c r="G31" i="5"/>
  <c r="G21" i="5"/>
  <c r="G13" i="5"/>
  <c r="G3" i="5" s="1"/>
  <c r="G4" i="5"/>
  <c r="F31" i="5"/>
  <c r="F21" i="5"/>
  <c r="F13" i="5"/>
  <c r="F3" i="5" s="1"/>
  <c r="F4" i="5"/>
  <c r="E35" i="5"/>
  <c r="E34" i="5"/>
  <c r="E33" i="5"/>
  <c r="E32" i="5"/>
  <c r="E31" i="5" s="1"/>
  <c r="E30" i="5"/>
  <c r="E29" i="5"/>
  <c r="E28" i="5"/>
  <c r="E27" i="5"/>
  <c r="E26" i="5"/>
  <c r="E25" i="5"/>
  <c r="E24" i="5"/>
  <c r="E23" i="5"/>
  <c r="E21" i="5" s="1"/>
  <c r="E22" i="5"/>
  <c r="E20" i="5"/>
  <c r="E19" i="5"/>
  <c r="E18" i="5"/>
  <c r="E17" i="5"/>
  <c r="E16" i="5"/>
  <c r="E15" i="5"/>
  <c r="E13" i="5" s="1"/>
  <c r="E14" i="5"/>
  <c r="E12" i="5"/>
  <c r="E11" i="5"/>
  <c r="E10" i="5"/>
  <c r="E9" i="5"/>
  <c r="E8" i="5"/>
  <c r="E7" i="5"/>
  <c r="E4" i="5" s="1"/>
  <c r="E6" i="5"/>
  <c r="E5" i="5"/>
  <c r="D31" i="5"/>
  <c r="D21" i="5"/>
  <c r="D4" i="5"/>
  <c r="C31" i="5"/>
  <c r="C21" i="5"/>
  <c r="C13" i="5"/>
  <c r="C4" i="5"/>
  <c r="C3" i="5" s="1"/>
  <c r="H15" i="5" l="1"/>
  <c r="H13" i="5" s="1"/>
  <c r="H3" i="5" s="1"/>
  <c r="E3" i="5"/>
  <c r="H12" i="12"/>
  <c r="H11" i="12"/>
  <c r="H10" i="12"/>
  <c r="H9" i="12"/>
  <c r="H8" i="12"/>
  <c r="G4" i="12"/>
  <c r="G6" i="12"/>
  <c r="F6" i="12"/>
  <c r="F4" i="12"/>
  <c r="E12" i="12"/>
  <c r="E11" i="12"/>
  <c r="E10" i="12"/>
  <c r="E9" i="12"/>
  <c r="E8" i="12"/>
  <c r="E7" i="12"/>
  <c r="E6" i="12" s="1"/>
  <c r="E5" i="12"/>
  <c r="E4" i="12" s="1"/>
  <c r="D6" i="12"/>
  <c r="D4" i="12"/>
  <c r="C6" i="12"/>
  <c r="C4" i="12"/>
  <c r="H16" i="10"/>
  <c r="H15" i="10"/>
  <c r="H14" i="10"/>
  <c r="H13" i="10"/>
  <c r="H12" i="10"/>
  <c r="H11" i="10"/>
  <c r="H10" i="10"/>
  <c r="H9" i="10" s="1"/>
  <c r="H7" i="10"/>
  <c r="H6" i="10"/>
  <c r="H5" i="10"/>
  <c r="G9" i="10"/>
  <c r="G4" i="10"/>
  <c r="G3" i="10" s="1"/>
  <c r="F9" i="10"/>
  <c r="F4" i="10"/>
  <c r="F3" i="10" s="1"/>
  <c r="E16" i="10"/>
  <c r="E15" i="10"/>
  <c r="E14" i="10"/>
  <c r="E13" i="10"/>
  <c r="E9" i="10" s="1"/>
  <c r="E12" i="10"/>
  <c r="E11" i="10"/>
  <c r="E10" i="10"/>
  <c r="E8" i="10"/>
  <c r="H8" i="10" s="1"/>
  <c r="E7" i="10"/>
  <c r="E6" i="10"/>
  <c r="E5" i="10"/>
  <c r="D9" i="10"/>
  <c r="D4" i="10"/>
  <c r="D3" i="10" s="1"/>
  <c r="C9" i="10"/>
  <c r="C4" i="10"/>
  <c r="C3" i="10" s="1"/>
  <c r="G3" i="8"/>
  <c r="F3" i="8"/>
  <c r="E8" i="8"/>
  <c r="H8" i="8" s="1"/>
  <c r="E7" i="8"/>
  <c r="H7" i="8" s="1"/>
  <c r="E6" i="8"/>
  <c r="H6" i="8" s="1"/>
  <c r="E5" i="8"/>
  <c r="E4" i="8"/>
  <c r="H4" i="8" s="1"/>
  <c r="D3" i="8"/>
  <c r="C3" i="8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4" i="6"/>
  <c r="H50" i="6"/>
  <c r="H49" i="6"/>
  <c r="H47" i="6"/>
  <c r="H41" i="6"/>
  <c r="H40" i="6"/>
  <c r="H39" i="6"/>
  <c r="H38" i="6"/>
  <c r="H37" i="6"/>
  <c r="H36" i="6"/>
  <c r="H35" i="6"/>
  <c r="H34" i="6"/>
  <c r="H15" i="6"/>
  <c r="H11" i="6"/>
  <c r="H10" i="6"/>
  <c r="G68" i="6"/>
  <c r="G64" i="6"/>
  <c r="G56" i="6"/>
  <c r="G52" i="6"/>
  <c r="G42" i="6"/>
  <c r="G32" i="6"/>
  <c r="G22" i="6"/>
  <c r="G12" i="6"/>
  <c r="G4" i="6"/>
  <c r="F68" i="6"/>
  <c r="F64" i="6"/>
  <c r="F56" i="6"/>
  <c r="F52" i="6"/>
  <c r="F42" i="6"/>
  <c r="F32" i="6"/>
  <c r="F22" i="6"/>
  <c r="F12" i="6"/>
  <c r="F4" i="6"/>
  <c r="E74" i="6"/>
  <c r="E73" i="6"/>
  <c r="E72" i="6"/>
  <c r="E71" i="6"/>
  <c r="E70" i="6"/>
  <c r="E69" i="6"/>
  <c r="E68" i="6" s="1"/>
  <c r="E67" i="6"/>
  <c r="E66" i="6"/>
  <c r="E65" i="6"/>
  <c r="E64" i="6" s="1"/>
  <c r="E63" i="6"/>
  <c r="E62" i="6"/>
  <c r="E61" i="6"/>
  <c r="E60" i="6"/>
  <c r="E59" i="6"/>
  <c r="E58" i="6"/>
  <c r="E57" i="6"/>
  <c r="E56" i="6" s="1"/>
  <c r="E55" i="6"/>
  <c r="H55" i="6" s="1"/>
  <c r="E54" i="6"/>
  <c r="E53" i="6"/>
  <c r="E52" i="6" s="1"/>
  <c r="E51" i="6"/>
  <c r="H51" i="6" s="1"/>
  <c r="E50" i="6"/>
  <c r="E49" i="6"/>
  <c r="E48" i="6"/>
  <c r="H48" i="6" s="1"/>
  <c r="E47" i="6"/>
  <c r="E46" i="6"/>
  <c r="H46" i="6" s="1"/>
  <c r="E45" i="6"/>
  <c r="H45" i="6" s="1"/>
  <c r="E44" i="6"/>
  <c r="H44" i="6" s="1"/>
  <c r="E43" i="6"/>
  <c r="E41" i="6"/>
  <c r="E40" i="6"/>
  <c r="E39" i="6"/>
  <c r="E38" i="6"/>
  <c r="E37" i="6"/>
  <c r="E36" i="6"/>
  <c r="E35" i="6"/>
  <c r="E34" i="6"/>
  <c r="E33" i="6"/>
  <c r="E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3" i="6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E14" i="6"/>
  <c r="H14" i="6" s="1"/>
  <c r="E13" i="6"/>
  <c r="E11" i="6"/>
  <c r="E10" i="6"/>
  <c r="E9" i="6"/>
  <c r="H9" i="6" s="1"/>
  <c r="E8" i="6"/>
  <c r="H8" i="6" s="1"/>
  <c r="E7" i="6"/>
  <c r="H7" i="6" s="1"/>
  <c r="E6" i="6"/>
  <c r="H6" i="6" s="1"/>
  <c r="E5" i="6"/>
  <c r="D68" i="6"/>
  <c r="D64" i="6"/>
  <c r="D56" i="6"/>
  <c r="D52" i="6"/>
  <c r="D42" i="6"/>
  <c r="D32" i="6"/>
  <c r="D22" i="6"/>
  <c r="D12" i="6"/>
  <c r="D4" i="6"/>
  <c r="C68" i="6"/>
  <c r="C64" i="6"/>
  <c r="C56" i="6"/>
  <c r="C52" i="6"/>
  <c r="C42" i="6"/>
  <c r="C32" i="6"/>
  <c r="C22" i="6"/>
  <c r="C12" i="6"/>
  <c r="C4" i="6"/>
  <c r="E4" i="10" l="1"/>
  <c r="H4" i="10"/>
  <c r="H3" i="10" s="1"/>
  <c r="G3" i="12"/>
  <c r="F3" i="12"/>
  <c r="D3" i="12"/>
  <c r="C3" i="12"/>
  <c r="H7" i="12"/>
  <c r="H6" i="12" s="1"/>
  <c r="H5" i="12"/>
  <c r="H4" i="12" s="1"/>
  <c r="E3" i="8"/>
  <c r="H5" i="8"/>
  <c r="H3" i="8" s="1"/>
  <c r="H53" i="6"/>
  <c r="H52" i="6" s="1"/>
  <c r="E42" i="6"/>
  <c r="H43" i="6"/>
  <c r="H42" i="6" s="1"/>
  <c r="H33" i="6"/>
  <c r="H32" i="6" s="1"/>
  <c r="E22" i="6"/>
  <c r="H23" i="6"/>
  <c r="H22" i="6" s="1"/>
  <c r="D3" i="6"/>
  <c r="E12" i="6"/>
  <c r="F3" i="6"/>
  <c r="H13" i="6"/>
  <c r="H12" i="6" s="1"/>
  <c r="C3" i="6"/>
  <c r="E4" i="6"/>
  <c r="G3" i="6"/>
  <c r="H5" i="6"/>
  <c r="H4" i="6" s="1"/>
  <c r="E3" i="12"/>
  <c r="E3" i="10"/>
  <c r="H3" i="12" l="1"/>
  <c r="E3" i="6"/>
  <c r="H3" i="6"/>
</calcChain>
</file>

<file path=xl/sharedStrings.xml><?xml version="1.0" encoding="utf-8"?>
<sst xmlns="http://schemas.openxmlformats.org/spreadsheetml/2006/main" count="1646" uniqueCount="304">
  <si>
    <t>CFG</t>
  </si>
  <si>
    <t>CP</t>
  </si>
  <si>
    <t>CA-UR</t>
  </si>
  <si>
    <t>COG</t>
  </si>
  <si>
    <t>CONCEPTO</t>
  </si>
  <si>
    <t>APROBADO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</si>
  <si>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</si>
  <si>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</si>
  <si>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</si>
  <si>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</si>
  <si>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</si>
  <si>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</si>
  <si>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</si>
  <si>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CFF</t>
  </si>
  <si>
    <t>Gasto Corriente</t>
  </si>
  <si>
    <t>Gasto de Capital</t>
  </si>
  <si>
    <t>CTG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</si>
  <si>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</si>
  <si>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</si>
  <si>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</si>
  <si>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</si>
  <si>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</si>
  <si>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</si>
  <si>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</si>
  <si>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</si>
  <si>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</si>
  <si>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</si>
  <si>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</si>
  <si>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</si>
  <si>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</si>
  <si>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</si>
  <si>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CA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</si>
  <si>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</si>
  <si>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</si>
  <si>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</si>
  <si>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</si>
  <si>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</si>
  <si>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</si>
  <si>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</si>
  <si>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</si>
  <si>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</si>
  <si>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</si>
  <si>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</si>
  <si>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</si>
  <si>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Sector Paraestatal de Gobierno</t>
  </si>
  <si>
    <t>Entidades Paramunicipales Empresariales No Financieras con Participación Estatal Mayoritaria</t>
  </si>
  <si>
    <t>Fideicomisos Paramunicipales Empresariales No Financieros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</si>
  <si>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</si>
  <si>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</si>
  <si>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</si>
  <si>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</si>
  <si>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</si>
  <si>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</si>
  <si>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Paramunicipales Empresariales Financieras Monetarias con Participación Estatal Mayoritaria</t>
  </si>
  <si>
    <t>Entidades Paraestatales Empresariales Financieras No Monetarias con Participación Estatal Mayoritaria</t>
  </si>
  <si>
    <t>Órgano Ejecutivo Municipal (Ayuntamiento)</t>
  </si>
  <si>
    <t>Total Gobierno General Municipal</t>
  </si>
  <si>
    <t>Total Gobierno General Estatal</t>
  </si>
  <si>
    <t>Entidades Paraestatales Finanacieras No Monetarias con Participacion Estatal Mayoritaria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</si>
  <si>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</si>
  <si>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</si>
  <si>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</si>
  <si>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</si>
  <si>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</si>
  <si>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</si>
  <si>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</si>
  <si>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</si>
  <si>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</si>
  <si>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</si>
  <si>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</si>
  <si>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</si>
  <si>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</si>
  <si>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</si>
  <si>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</si>
  <si>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</si>
  <si>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</si>
  <si>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</si>
  <si>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</si>
  <si>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</si>
  <si>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</si>
  <si>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</si>
  <si>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</si>
  <si>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</si>
  <si>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</si>
  <si>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</si>
  <si>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</si>
  <si>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</si>
  <si>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</si>
  <si>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</si>
  <si>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</si>
  <si>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</si>
  <si>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</si>
  <si>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</si>
  <si>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</si>
  <si>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</si>
  <si>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</si>
  <si>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</si>
  <si>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</si>
  <si>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</si>
  <si>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</si>
  <si>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</si>
  <si>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</si>
  <si>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</si>
  <si>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</si>
  <si>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</si>
  <si>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</si>
  <si>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</si>
  <si>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</si>
  <si>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</si>
  <si>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</si>
  <si>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</si>
  <si>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</si>
  <si>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</si>
  <si>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</si>
  <si>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</si>
  <si>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</si>
  <si>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</si>
  <si>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</si>
  <si>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</si>
  <si>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</si>
  <si>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</si>
  <si>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</si>
  <si>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</si>
  <si>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</si>
  <si>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</si>
  <si>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</si>
  <si>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</si>
  <si>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</si>
  <si>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</si>
  <si>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</si>
  <si>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</si>
  <si>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AMPLIACIONES / REDUCCIONES</t>
  </si>
  <si>
    <t>Pensiones y Jubilaciones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</si>
  <si>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</si>
  <si>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</si>
  <si>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</si>
  <si>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</si>
  <si>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</si>
  <si>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</si>
  <si>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</si>
  <si>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</si>
  <si>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</si>
  <si>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</si>
  <si>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</si>
  <si>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</si>
  <si>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</si>
  <si>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</si>
  <si>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2.2.3</t>
  </si>
  <si>
    <t>ABASTECIMIENTO DE AGUA</t>
  </si>
  <si>
    <t>E0001</t>
  </si>
  <si>
    <t>PRESTACION DE SERVICIOS PUBLICOS</t>
  </si>
  <si>
    <t>INGRESOS PROPIOS</t>
  </si>
  <si>
    <t>31120-8101</t>
  </si>
  <si>
    <t>CONSEJO DIRECTIVO, CONTRALORIA INTERNA</t>
  </si>
  <si>
    <t>GASTO CORRIENTE</t>
  </si>
  <si>
    <t>Sueldos Base</t>
  </si>
  <si>
    <t>Prima Vacacional</t>
  </si>
  <si>
    <t>Gratificación de fin de año</t>
  </si>
  <si>
    <t>Cuotas para el fondo de ahorro</t>
  </si>
  <si>
    <t>Otras prestaciones</t>
  </si>
  <si>
    <t>Materiales y útiles de impresión y reproducción</t>
  </si>
  <si>
    <t>Prod Alim p pers en instalac de depend y ent</t>
  </si>
  <si>
    <t>Combus Lub y aditivos vehículos Serv Pub</t>
  </si>
  <si>
    <t>Ref y Acces menores de Eq de transporte</t>
  </si>
  <si>
    <t>Servicios de acceso de internet</t>
  </si>
  <si>
    <t>Mantto y conserv Veh terrestres aéreos mariti</t>
  </si>
  <si>
    <t>Viáticos nac p Serv pub Desemp funciones ofic</t>
  </si>
  <si>
    <t>Congresos y convenciones</t>
  </si>
  <si>
    <t>GASTO DE CAPITAL</t>
  </si>
  <si>
    <t>Muebles de oficina y estantería</t>
  </si>
  <si>
    <t>31120-8102</t>
  </si>
  <si>
    <t>DIRECCION GENERAL, COMUNICACIÓN SOCIAL,</t>
  </si>
  <si>
    <t>Honorarios asimilados</t>
  </si>
  <si>
    <t>Materiales y útiles de oficina</t>
  </si>
  <si>
    <t>Equipos menores de oficina</t>
  </si>
  <si>
    <t>Materiales y útiles de enseñanza</t>
  </si>
  <si>
    <t>Ref y Acces men Eq cómputo y tecn de la Info</t>
  </si>
  <si>
    <t>Arrend Vehículos Serv Administrativos</t>
  </si>
  <si>
    <t>Servicios legales</t>
  </si>
  <si>
    <t>Servicios de consultoría administrativa</t>
  </si>
  <si>
    <t>Instal Rep y mantto de bienes informáticos</t>
  </si>
  <si>
    <t>Difusión e Info mensajes activ gubernamentales</t>
  </si>
  <si>
    <t>Impresión y elaborac public ofic y de informaci</t>
  </si>
  <si>
    <t>Espectáculos culturales</t>
  </si>
  <si>
    <t>Ins y pubpropias operdependy entque no formen</t>
  </si>
  <si>
    <t>Servicio de creación y difusión contenido exclusiv</t>
  </si>
  <si>
    <t>Gastos de orden social y cultural</t>
  </si>
  <si>
    <t>Computadoras y equipo periférico</t>
  </si>
  <si>
    <t>Otros mobiliarios y equipos de administración</t>
  </si>
  <si>
    <t>Equipo de audio y de video</t>
  </si>
  <si>
    <t>Sistemas de aire acondicionado calefacción y refr</t>
  </si>
  <si>
    <t>Software</t>
  </si>
  <si>
    <t>Licencias informaticas e intelectuales</t>
  </si>
  <si>
    <t>E0002</t>
  </si>
  <si>
    <t>SANEAMIENTO DEL AGUA</t>
  </si>
  <si>
    <t>31120-8107</t>
  </si>
  <si>
    <t>CALIDAD DEL AGUA</t>
  </si>
  <si>
    <t>Prima Dominical</t>
  </si>
  <si>
    <t>Remuneraciones por horas extraordinarias</t>
  </si>
  <si>
    <t>Material de limpieza</t>
  </si>
  <si>
    <t>Productos alimenticios para animales</t>
  </si>
  <si>
    <t>Materiales de construcción de concreto</t>
  </si>
  <si>
    <t>Material eléctrico y electrónico</t>
  </si>
  <si>
    <t>Estructuras y manufacturas</t>
  </si>
  <si>
    <t>Materiales diversos</t>
  </si>
  <si>
    <t>Sustancias químicas</t>
  </si>
  <si>
    <t>Plaguicidas y pesticidas</t>
  </si>
  <si>
    <t>Medicinas y productos farmacéuticos</t>
  </si>
  <si>
    <t>Mat accesorios y suministros de laboratorio</t>
  </si>
  <si>
    <t>Combus Lub y aditp maq eq Prod y serv Admin</t>
  </si>
  <si>
    <t>Prendas de seguridad</t>
  </si>
  <si>
    <t>Prendas de protección personal</t>
  </si>
  <si>
    <t>Herramientas menores</t>
  </si>
  <si>
    <t>Ref y Acces menores de maquinaria y otros Equip</t>
  </si>
  <si>
    <t>Ref y Acces menores otros bienes muebles</t>
  </si>
  <si>
    <t>Servicio de energía eléctrica</t>
  </si>
  <si>
    <t>Servicio de gas</t>
  </si>
  <si>
    <t>Servicio telefonía tradicional</t>
  </si>
  <si>
    <t>Servicio telefonía celular</t>
  </si>
  <si>
    <t>Otros Arrendamientos</t>
  </si>
  <si>
    <t>Servicios de investigación científica</t>
  </si>
  <si>
    <t>Seguro de bienes patrimoniales</t>
  </si>
  <si>
    <t>Conservación y mantenimiento de inmuebles</t>
  </si>
  <si>
    <t>Instal Rep y manttoEq e instrumental med y d</t>
  </si>
  <si>
    <t>Rep y mantto de Eq de defensa y Seg</t>
  </si>
  <si>
    <t>Instal Rep y mantto de maq otros Eq y herrami</t>
  </si>
  <si>
    <t>Servicios de limpieza y manejo de desechos</t>
  </si>
  <si>
    <t>Otros impuestos y derechos</t>
  </si>
  <si>
    <t>Equipo para uso médico dental y para laboratorio</t>
  </si>
  <si>
    <t>Maquinaria y equipo industrial</t>
  </si>
  <si>
    <t>Herramientas y maquinas -herramienta</t>
  </si>
  <si>
    <t>E0003</t>
  </si>
  <si>
    <t>SERVICIOS OPERATIVOS</t>
  </si>
  <si>
    <t>31120-8103</t>
  </si>
  <si>
    <t>PROYECTOS Y CONSTRUCCION</t>
  </si>
  <si>
    <t>Material impreso e información digital</t>
  </si>
  <si>
    <t>Materiales de construcción minerales no metálicos</t>
  </si>
  <si>
    <t>Materiales de construcción de cal y yeso</t>
  </si>
  <si>
    <t>Materiales de construcción de madera</t>
  </si>
  <si>
    <t>Refacciones y accesorios menores de mobiliario</t>
  </si>
  <si>
    <t>Arrendamiento de maquinaria y equipo</t>
  </si>
  <si>
    <t>Servicios de investigación de desarrollo</t>
  </si>
  <si>
    <t>Servicios estadísticos y geográficos</t>
  </si>
  <si>
    <t>Instal Rep y mantto  de Mobil y Eq de admon</t>
  </si>
  <si>
    <t>Pasajes terr nac p  Serv pub en comisiones</t>
  </si>
  <si>
    <t>Penas multas accesorios y actualizaciones</t>
  </si>
  <si>
    <t>Transferencias para inversión pública</t>
  </si>
  <si>
    <t>Automóviles y camiones</t>
  </si>
  <si>
    <t>Maquinaria y equipo de construccion</t>
  </si>
  <si>
    <t>Otros equipos</t>
  </si>
  <si>
    <t>Constr obras p abastecde agua petróleo gas el</t>
  </si>
  <si>
    <t>Estudios e investigaciones</t>
  </si>
  <si>
    <t>31120-8104</t>
  </si>
  <si>
    <t>OPERACIÓN</t>
  </si>
  <si>
    <t>Materiales de seguridad pública</t>
  </si>
  <si>
    <t>Servicios de protección y seguridad</t>
  </si>
  <si>
    <t>Servicios de vigilancia</t>
  </si>
  <si>
    <t>Camaras fotograficas y de video</t>
  </si>
  <si>
    <t>Equipo de comunicación y telecomunicacion</t>
  </si>
  <si>
    <t>31120-8105</t>
  </si>
  <si>
    <t>APOYO RURAL</t>
  </si>
  <si>
    <t>31120-8108</t>
  </si>
  <si>
    <t>COMERCIALIZACION</t>
  </si>
  <si>
    <t>Mat y útiles de tecnologías de la Info y Com</t>
  </si>
  <si>
    <t>Contratación de otros servicios</t>
  </si>
  <si>
    <t>Servicios de capacitación</t>
  </si>
  <si>
    <t>Impresiones doc ofic p prestación de Serv pub</t>
  </si>
  <si>
    <t>Medios magnéticos y ópticos</t>
  </si>
  <si>
    <t>31120-8109</t>
  </si>
  <si>
    <t>DIRECCION DE PROYECTOS</t>
  </si>
  <si>
    <t>E0005</t>
  </si>
  <si>
    <t>SERVICIOS ADMVOS</t>
  </si>
  <si>
    <t>31120-8106</t>
  </si>
  <si>
    <t>ADMINISTRACION</t>
  </si>
  <si>
    <t>Antigüedad</t>
  </si>
  <si>
    <t>Aportaciones IMSS</t>
  </si>
  <si>
    <t>Aportaciones INFONAVIT</t>
  </si>
  <si>
    <t>Ahorro para el retiro</t>
  </si>
  <si>
    <t>Liquid por indem y sueldos y salarios caídos</t>
  </si>
  <si>
    <t>Vestuario y uniformes</t>
  </si>
  <si>
    <t>Servicio de agua</t>
  </si>
  <si>
    <t>Radiolocalización</t>
  </si>
  <si>
    <t>Arrendam de Mobil y Eq de administración</t>
  </si>
  <si>
    <t>Servicios financieros y bancarios</t>
  </si>
  <si>
    <t>Serv de recaudación traslado y custodia valores</t>
  </si>
  <si>
    <t>Gastos de ceremonial de titulares de depend y ent</t>
  </si>
  <si>
    <t>Impuesto sobre nóminas</t>
  </si>
  <si>
    <t>K0001</t>
  </si>
  <si>
    <t>OBRA PUBLICA</t>
  </si>
  <si>
    <t>RECURSOS ESTATALES</t>
  </si>
  <si>
    <t>K0002</t>
  </si>
  <si>
    <t>OBRA PUBLICA R33</t>
  </si>
  <si>
    <t>RECURSOS FEDERALES</t>
  </si>
  <si>
    <t>K0003</t>
  </si>
  <si>
    <t>OBRA PUBLICA PRODDER</t>
  </si>
  <si>
    <t>SISTEMA DE AGUA POTABLE Y ALCANTARILLADO SAN MIGUEL DE ALLENDE, GTO. 
ESTADO ANALÍTICO DEL EJERCICIO DEL PRESUPUESTO DE EGRESOS POR OBJETO DEL GASTO (CAPÍTULO Y CONCEPTO)
AL 30 DE SEPTIEMBRE DEL 2017</t>
  </si>
  <si>
    <t>SISTEMA DE AGUA POTABLE Y ALCANTARILLADO SAN MIGUEL DE ALLENDE, GTO. 
ESTADO ANALÍTICO DEL EJERCICIO DEL PRESUPUESTO DE EGRESOS CLASIFICACIÓN ECONÓMICA (POR TIPO DE GASTO)
AL 30 DE SEPTIEMBRE DEL 2017</t>
  </si>
  <si>
    <t>SISTEMA DE AGUA POTABLE Y ALCANTARILLADO SAN MIGUEL DE ALLENDE, GTO. 
ESTADO ANALÍTICO DEL EJERCICIO DEL PRESUPUESTO DE EGRESOS CLASIFICACIÓN FUNCIONAL (FINALIDAD Y FUNCIÓN)
AL 30 DE SEPTIEMBRE DEL 2017</t>
  </si>
  <si>
    <t>SISTEMA DE AGUA POTABLE Y ALCANTARILLADO SAN MIGUEL DE ALLENDE, GTO. 
ESTADO ANALÍTICO DEL EJERCICIO DEL PRESUPUESTO DE EGRESOS CLASIFICACIÓN ADMINISTRATIVA
AL 30 DE SEPTIEMBRE DEL 2017</t>
  </si>
  <si>
    <t>SISTEMA DE AGUA POTABLE Y ALCANTARILLADO SAN MIGUEL DE ALLENDE, GTO. 
ESTADO ANALÍTICO DEL EJERCICIO DEL PRESUPUESTO DE EGRESOS
CLASIFICACIÓN ADMINISTRATIVA
AL 30 DE SEPTIEMBRE DEL 2017</t>
  </si>
  <si>
    <t>SISTEMA DE AGUA POTABLE Y ALCANTARILLADO SAN MIGUEL DE ALLENDE, GTO. 
ESTADO ANALÍTICO DEL EJERCICIO DEL PRESUPUESTO DE EGRESOS
 CLASIFICACIÓN ADMINISTRATIVA
AL 30 DE SEPTIEMBRE DEL 2017</t>
  </si>
  <si>
    <t>CONSEJO DIRECTIVO</t>
  </si>
  <si>
    <t>DIRECCION GENERAL</t>
  </si>
  <si>
    <t>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</si>
</sst>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3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Protection="1">
      <protection locked="0"/>
    </xf>
    <xf numFmtId="0" fontId="6" fillId="0" borderId="0" xfId="8" applyFont="1" applyBorder="1" applyAlignment="1" applyProtection="1">
      <alignment horizontal="center" vertical="top"/>
    </xf>
    <xf numFmtId="0" fontId="2" fillId="0" borderId="0" xfId="9" applyFont="1" applyFill="1" applyBorder="1" applyAlignment="1" applyProtection="1"/>
    <xf numFmtId="0" fontId="6" fillId="0" borderId="1" xfId="8" applyFont="1" applyBorder="1" applyAlignment="1" applyProtection="1">
      <alignment horizontal="center" vertical="top"/>
      <protection hidden="1"/>
    </xf>
    <xf numFmtId="0" fontId="10" fillId="0" borderId="0" xfId="9" applyFont="1" applyFill="1" applyBorder="1" applyAlignment="1" applyProtection="1"/>
    <xf numFmtId="0" fontId="10" fillId="0" borderId="0" xfId="9" applyFont="1" applyFill="1" applyBorder="1" applyAlignment="1" applyProtection="1">
      <alignment horizontal="left"/>
    </xf>
    <xf numFmtId="0" fontId="6" fillId="0" borderId="2" xfId="8" applyFont="1" applyBorder="1" applyAlignment="1" applyProtection="1">
      <alignment horizontal="center" vertical="top"/>
      <protection hidden="1"/>
    </xf>
    <xf numFmtId="0" fontId="2" fillId="0" borderId="3" xfId="9" applyFont="1" applyFill="1" applyBorder="1" applyAlignment="1" applyProtection="1"/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2" fillId="0" borderId="3" xfId="9" applyFont="1" applyFill="1" applyBorder="1" applyAlignment="1" applyProtection="1">
      <alignment wrapText="1"/>
    </xf>
    <xf numFmtId="0" fontId="0" fillId="0" borderId="1" xfId="0" applyFill="1" applyBorder="1" applyAlignment="1" applyProtection="1">
      <alignment horizontal="center"/>
    </xf>
    <xf numFmtId="0" fontId="9" fillId="0" borderId="0" xfId="0" applyFont="1" applyFill="1" applyBorder="1" applyProtection="1"/>
    <xf numFmtId="0" fontId="0" fillId="0" borderId="0" xfId="0" applyFill="1" applyBorder="1" applyProtection="1"/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Protection="1"/>
    <xf numFmtId="0" fontId="5" fillId="0" borderId="1" xfId="0" applyFont="1" applyFill="1" applyBorder="1" applyAlignment="1" applyProtection="1">
      <alignment horizontal="center"/>
      <protection hidden="1"/>
    </xf>
    <xf numFmtId="0" fontId="3" fillId="0" borderId="1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0" fillId="0" borderId="0" xfId="0" applyFont="1" applyProtection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2" borderId="9" xfId="9" applyFont="1" applyFill="1" applyBorder="1" applyAlignment="1">
      <alignment horizontal="center" vertical="center"/>
    </xf>
    <xf numFmtId="4" fontId="6" fillId="2" borderId="9" xfId="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Protection="1"/>
    <xf numFmtId="0" fontId="6" fillId="2" borderId="9" xfId="9" applyFont="1" applyFill="1" applyBorder="1" applyAlignment="1">
      <alignment horizontal="center" vertical="center" wrapText="1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</xf>
    <xf numFmtId="4" fontId="0" fillId="0" borderId="5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6" xfId="0" applyFont="1" applyFill="1" applyBorder="1" applyAlignment="1" applyProtection="1">
      <alignment horizontal="center"/>
    </xf>
    <xf numFmtId="0" fontId="0" fillId="0" borderId="7" xfId="0" applyFont="1" applyFill="1" applyBorder="1" applyAlignment="1" applyProtection="1">
      <alignment horizontal="left" indent="1"/>
    </xf>
    <xf numFmtId="4" fontId="0" fillId="0" borderId="8" xfId="0" applyNumberFormat="1" applyFont="1" applyBorder="1" applyProtection="1">
      <protection locked="0"/>
    </xf>
    <xf numFmtId="0" fontId="3" fillId="0" borderId="0" xfId="8" applyFont="1" applyAlignment="1" applyProtection="1">
      <alignment vertical="top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3" fillId="0" borderId="0" xfId="8" applyFont="1" applyAlignment="1">
      <alignment vertical="top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left" vertical="top" wrapText="1" indent="5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>
      <alignment horizontal="left" wrapText="1" indent="1"/>
    </xf>
    <xf numFmtId="0" fontId="0" fillId="0" borderId="7" xfId="0" applyFont="1" applyFill="1" applyBorder="1" applyAlignment="1">
      <alignment horizontal="left" wrapText="1" indent="1"/>
    </xf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4" xfId="0" applyNumberFormat="1" applyFont="1" applyFill="1" applyBorder="1" applyAlignment="1" applyProtection="1">
      <alignment horizontal="right"/>
      <protection locked="0"/>
    </xf>
    <xf numFmtId="4" fontId="9" fillId="0" borderId="0" xfId="0" applyNumberFormat="1" applyFont="1" applyBorder="1" applyProtection="1">
      <protection locked="0"/>
    </xf>
    <xf numFmtId="4" fontId="9" fillId="0" borderId="5" xfId="0" applyNumberFormat="1" applyFont="1" applyBorder="1" applyProtection="1">
      <protection locked="0"/>
    </xf>
    <xf numFmtId="4" fontId="0" fillId="0" borderId="0" xfId="0" applyNumberFormat="1" applyFont="1" applyBorder="1" applyProtection="1">
      <protection locked="0"/>
    </xf>
    <xf numFmtId="4" fontId="0" fillId="0" borderId="7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0" fillId="0" borderId="5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4" fontId="0" fillId="0" borderId="8" xfId="0" applyNumberFormat="1" applyBorder="1" applyProtection="1">
      <protection locked="0"/>
    </xf>
    <xf numFmtId="165" fontId="0" fillId="0" borderId="0" xfId="0" applyNumberFormat="1" applyFont="1" applyBorder="1" applyProtection="1">
      <protection locked="0"/>
    </xf>
    <xf numFmtId="165" fontId="0" fillId="0" borderId="5" xfId="0" applyNumberFormat="1" applyFont="1" applyBorder="1" applyProtection="1">
      <protection locked="0"/>
    </xf>
    <xf numFmtId="165" fontId="0" fillId="0" borderId="7" xfId="0" applyNumberFormat="1" applyFont="1" applyBorder="1" applyProtection="1">
      <protection locked="0"/>
    </xf>
    <xf numFmtId="165" fontId="0" fillId="0" borderId="8" xfId="0" applyNumberFormat="1" applyFont="1" applyBorder="1" applyProtection="1">
      <protection locked="0"/>
    </xf>
    <xf numFmtId="165" fontId="0" fillId="0" borderId="5" xfId="0" applyNumberFormat="1" applyFont="1" applyBorder="1" applyAlignment="1" applyProtection="1">
      <alignment horizontal="right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12" xfId="9" applyFont="1" applyFill="1" applyBorder="1" applyAlignment="1" applyProtection="1">
      <alignment horizontal="center" vertical="center" wrapText="1"/>
      <protection locked="0"/>
    </xf>
    <xf numFmtId="43" fontId="9" fillId="0" borderId="0" xfId="16" applyFont="1" applyFill="1" applyBorder="1" applyAlignment="1" applyProtection="1">
      <alignment horizontal="right"/>
      <protection locked="0"/>
    </xf>
    <xf numFmtId="43" fontId="11" fillId="0" borderId="0" xfId="16" applyFont="1" applyProtection="1">
      <protection locked="0"/>
    </xf>
    <xf numFmtId="43" fontId="0" fillId="0" borderId="0" xfId="16" applyFont="1" applyProtection="1"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3"/>
  <sheetViews>
    <sheetView workbookViewId="0">
      <selection activeCell="I3" sqref="I3"/>
    </sheetView>
  </sheetViews>
  <sheetFormatPr baseColWidth="10" defaultRowHeight="11.25" x14ac:dyDescent="0.2"/>
  <cols>
    <col min="1" max="3" width="4.83203125" style="37" customWidth="1"/>
    <col min="4" max="5" width="9.1640625" style="37" customWidth="1"/>
    <col min="6" max="6" width="8.1640625" style="37" bestFit="1" customWidth="1"/>
    <col min="7" max="7" width="72.83203125" style="36" customWidth="1"/>
    <col min="8" max="8" width="18.33203125" style="36" customWidth="1"/>
    <col min="9" max="9" width="16.6640625" style="36" customWidth="1"/>
    <col min="10" max="15" width="18.33203125" style="36" customWidth="1"/>
    <col min="16" max="16384" width="12" style="36"/>
  </cols>
  <sheetData>
    <row r="1" spans="1:15" ht="35.1" customHeight="1" x14ac:dyDescent="0.2">
      <c r="A1" s="72" t="s">
        <v>295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4"/>
    </row>
    <row r="2" spans="1:15" ht="24.95" customHeight="1" x14ac:dyDescent="0.2">
      <c r="A2" s="29" t="s">
        <v>0</v>
      </c>
      <c r="B2" s="35" t="s">
        <v>1</v>
      </c>
      <c r="C2" s="29" t="s">
        <v>13</v>
      </c>
      <c r="D2" s="35" t="s">
        <v>2</v>
      </c>
      <c r="E2" s="29" t="s">
        <v>16</v>
      </c>
      <c r="F2" s="29" t="s">
        <v>3</v>
      </c>
      <c r="G2" s="29" t="s">
        <v>4</v>
      </c>
      <c r="H2" s="30" t="s">
        <v>5</v>
      </c>
      <c r="I2" s="30" t="s">
        <v>131</v>
      </c>
      <c r="J2" s="30" t="s">
        <v>6</v>
      </c>
      <c r="K2" s="30" t="s">
        <v>7</v>
      </c>
      <c r="L2" s="30" t="s">
        <v>8</v>
      </c>
      <c r="M2" s="30" t="s">
        <v>9</v>
      </c>
      <c r="N2" s="30" t="s">
        <v>10</v>
      </c>
      <c r="O2" s="30" t="s">
        <v>11</v>
      </c>
    </row>
    <row r="3" spans="1:15" x14ac:dyDescent="0.2">
      <c r="A3" s="4">
        <v>900001</v>
      </c>
      <c r="B3" s="2"/>
      <c r="C3" s="5"/>
      <c r="D3" s="5"/>
      <c r="E3" s="5"/>
      <c r="F3" s="6"/>
      <c r="G3" s="3" t="s">
        <v>12</v>
      </c>
      <c r="H3" s="75">
        <v>116395338</v>
      </c>
      <c r="I3" s="75">
        <v>31700330.960000001</v>
      </c>
      <c r="J3" s="75">
        <v>148095668.96000001</v>
      </c>
      <c r="K3" s="75">
        <v>24794363.289999999</v>
      </c>
      <c r="L3" s="75">
        <v>70021820.890000001</v>
      </c>
      <c r="M3" s="75">
        <v>70021820.890000001</v>
      </c>
      <c r="N3" s="75">
        <v>70021820.890000001</v>
      </c>
      <c r="O3" s="75">
        <v>78073848.069999993</v>
      </c>
    </row>
    <row r="4" spans="1:15" x14ac:dyDescent="0.2">
      <c r="A4" s="37" t="s">
        <v>147</v>
      </c>
      <c r="G4" s="36" t="s">
        <v>148</v>
      </c>
      <c r="H4" s="76">
        <v>116395338</v>
      </c>
      <c r="I4" s="76">
        <v>31700330.960000001</v>
      </c>
      <c r="J4" s="76">
        <v>148095668.96000001</v>
      </c>
      <c r="K4" s="76">
        <v>24794363.289999999</v>
      </c>
      <c r="L4" s="76">
        <v>70021820.890000001</v>
      </c>
      <c r="M4" s="76">
        <v>70021820.890000001</v>
      </c>
      <c r="N4" s="76">
        <v>70021820.890000001</v>
      </c>
      <c r="O4" s="76">
        <v>78073848.069999993</v>
      </c>
    </row>
    <row r="5" spans="1:15" x14ac:dyDescent="0.2">
      <c r="A5" s="37" t="s">
        <v>147</v>
      </c>
      <c r="B5" s="37" t="s">
        <v>149</v>
      </c>
      <c r="G5" s="36" t="s">
        <v>150</v>
      </c>
      <c r="H5" s="76">
        <v>9776153.6999999993</v>
      </c>
      <c r="I5" s="76">
        <v>1134863.3700000001</v>
      </c>
      <c r="J5" s="76">
        <v>10911017.07</v>
      </c>
      <c r="K5" s="76">
        <v>1163095.49</v>
      </c>
      <c r="L5" s="76">
        <v>7039752.3799999999</v>
      </c>
      <c r="M5" s="76">
        <v>7039752.3799999999</v>
      </c>
      <c r="N5" s="76">
        <v>7039752.3799999999</v>
      </c>
      <c r="O5" s="76">
        <v>3871264.69</v>
      </c>
    </row>
    <row r="6" spans="1:15" x14ac:dyDescent="0.2">
      <c r="A6" s="37" t="s">
        <v>147</v>
      </c>
      <c r="B6" s="37" t="s">
        <v>149</v>
      </c>
      <c r="C6" s="37">
        <v>4</v>
      </c>
      <c r="G6" s="36" t="s">
        <v>151</v>
      </c>
      <c r="H6" s="76">
        <v>9776153.6999999993</v>
      </c>
      <c r="I6" s="76">
        <v>1134863.3700000001</v>
      </c>
      <c r="J6" s="76">
        <v>10911017.07</v>
      </c>
      <c r="K6" s="76">
        <v>1163095.49</v>
      </c>
      <c r="L6" s="76">
        <v>7039752.3799999999</v>
      </c>
      <c r="M6" s="76">
        <v>7039752.3799999999</v>
      </c>
      <c r="N6" s="76">
        <v>7039752.3799999999</v>
      </c>
      <c r="O6" s="76">
        <v>3871264.69</v>
      </c>
    </row>
    <row r="7" spans="1:15" x14ac:dyDescent="0.2">
      <c r="A7" s="37" t="s">
        <v>147</v>
      </c>
      <c r="B7" s="37" t="s">
        <v>149</v>
      </c>
      <c r="C7" s="37">
        <v>4</v>
      </c>
      <c r="D7" s="37" t="s">
        <v>152</v>
      </c>
      <c r="G7" s="36" t="s">
        <v>153</v>
      </c>
      <c r="H7" s="76">
        <v>4482349.9800000004</v>
      </c>
      <c r="I7" s="76">
        <v>-104200</v>
      </c>
      <c r="J7" s="76">
        <v>4378149.9800000004</v>
      </c>
      <c r="K7" s="76">
        <v>168116.49</v>
      </c>
      <c r="L7" s="76">
        <v>2952057.59</v>
      </c>
      <c r="M7" s="76">
        <v>2952057.59</v>
      </c>
      <c r="N7" s="76">
        <v>2952057.59</v>
      </c>
      <c r="O7" s="76">
        <v>1426092.39</v>
      </c>
    </row>
    <row r="8" spans="1:15" x14ac:dyDescent="0.2">
      <c r="A8" s="37" t="s">
        <v>147</v>
      </c>
      <c r="B8" s="37" t="s">
        <v>149</v>
      </c>
      <c r="C8" s="37">
        <v>4</v>
      </c>
      <c r="D8" s="37" t="s">
        <v>152</v>
      </c>
      <c r="E8" s="37">
        <v>1</v>
      </c>
      <c r="G8" s="36" t="s">
        <v>154</v>
      </c>
      <c r="H8" s="76">
        <v>4462349.9800000004</v>
      </c>
      <c r="I8" s="76">
        <v>-104200</v>
      </c>
      <c r="J8" s="76">
        <v>4358149.9800000004</v>
      </c>
      <c r="K8" s="76">
        <v>158922.53</v>
      </c>
      <c r="L8" s="76">
        <v>2952057.59</v>
      </c>
      <c r="M8" s="76">
        <v>2952057.59</v>
      </c>
      <c r="N8" s="76">
        <v>2952057.59</v>
      </c>
      <c r="O8" s="76">
        <v>1406092.39</v>
      </c>
    </row>
    <row r="9" spans="1:15" x14ac:dyDescent="0.2">
      <c r="A9" s="37" t="s">
        <v>147</v>
      </c>
      <c r="B9" s="37" t="s">
        <v>149</v>
      </c>
      <c r="C9" s="37">
        <v>4</v>
      </c>
      <c r="D9" s="37" t="s">
        <v>152</v>
      </c>
      <c r="E9" s="37">
        <v>1</v>
      </c>
      <c r="F9" s="37">
        <v>1131</v>
      </c>
      <c r="G9" s="36" t="s">
        <v>155</v>
      </c>
      <c r="H9" s="76">
        <v>3045041.12</v>
      </c>
      <c r="I9" s="76">
        <v>-90600</v>
      </c>
      <c r="J9" s="76">
        <v>2954441.12</v>
      </c>
      <c r="K9" s="76">
        <v>0</v>
      </c>
      <c r="L9" s="76">
        <v>2272908.85</v>
      </c>
      <c r="M9" s="76">
        <v>2272908.85</v>
      </c>
      <c r="N9" s="76">
        <v>2272908.85</v>
      </c>
      <c r="O9" s="76">
        <v>681532.27</v>
      </c>
    </row>
    <row r="10" spans="1:15" x14ac:dyDescent="0.2">
      <c r="A10" s="37" t="s">
        <v>147</v>
      </c>
      <c r="B10" s="37" t="s">
        <v>149</v>
      </c>
      <c r="C10" s="37">
        <v>4</v>
      </c>
      <c r="D10" s="37" t="s">
        <v>152</v>
      </c>
      <c r="E10" s="37">
        <v>1</v>
      </c>
      <c r="F10" s="37">
        <v>1321</v>
      </c>
      <c r="G10" s="36" t="s">
        <v>156</v>
      </c>
      <c r="H10" s="76">
        <v>41712.89</v>
      </c>
      <c r="I10" s="76">
        <v>-6000</v>
      </c>
      <c r="J10" s="76">
        <v>35712.89</v>
      </c>
      <c r="K10" s="76">
        <v>0</v>
      </c>
      <c r="L10" s="76">
        <v>9982.75</v>
      </c>
      <c r="M10" s="76">
        <v>9982.75</v>
      </c>
      <c r="N10" s="76">
        <v>9982.75</v>
      </c>
      <c r="O10" s="76">
        <v>25730.14</v>
      </c>
    </row>
    <row r="11" spans="1:15" x14ac:dyDescent="0.2">
      <c r="A11" s="37" t="s">
        <v>147</v>
      </c>
      <c r="B11" s="37" t="s">
        <v>149</v>
      </c>
      <c r="C11" s="37">
        <v>4</v>
      </c>
      <c r="D11" s="37" t="s">
        <v>152</v>
      </c>
      <c r="E11" s="37">
        <v>1</v>
      </c>
      <c r="F11" s="37">
        <v>1323</v>
      </c>
      <c r="G11" s="36" t="s">
        <v>157</v>
      </c>
      <c r="H11" s="76">
        <v>333703.13</v>
      </c>
      <c r="I11" s="76">
        <v>-13100</v>
      </c>
      <c r="J11" s="76">
        <v>320603.13</v>
      </c>
      <c r="K11" s="76">
        <v>0</v>
      </c>
      <c r="L11" s="76">
        <v>0</v>
      </c>
      <c r="M11" s="76">
        <v>0</v>
      </c>
      <c r="N11" s="76">
        <v>0</v>
      </c>
      <c r="O11" s="76">
        <v>320603.13</v>
      </c>
    </row>
    <row r="12" spans="1:15" x14ac:dyDescent="0.2">
      <c r="A12" s="37" t="s">
        <v>147</v>
      </c>
      <c r="B12" s="37" t="s">
        <v>149</v>
      </c>
      <c r="C12" s="37">
        <v>4</v>
      </c>
      <c r="D12" s="37" t="s">
        <v>152</v>
      </c>
      <c r="E12" s="37">
        <v>1</v>
      </c>
      <c r="F12" s="37">
        <v>1511</v>
      </c>
      <c r="G12" s="36" t="s">
        <v>158</v>
      </c>
      <c r="H12" s="76">
        <v>270437.5</v>
      </c>
      <c r="I12" s="76">
        <v>-8000</v>
      </c>
      <c r="J12" s="76">
        <v>262437.5</v>
      </c>
      <c r="K12" s="76">
        <v>0</v>
      </c>
      <c r="L12" s="76">
        <v>201877.54</v>
      </c>
      <c r="M12" s="76">
        <v>201877.54</v>
      </c>
      <c r="N12" s="76">
        <v>201877.54</v>
      </c>
      <c r="O12" s="76">
        <v>60559.96</v>
      </c>
    </row>
    <row r="13" spans="1:15" x14ac:dyDescent="0.2">
      <c r="A13" s="37" t="s">
        <v>147</v>
      </c>
      <c r="B13" s="37" t="s">
        <v>149</v>
      </c>
      <c r="C13" s="37">
        <v>4</v>
      </c>
      <c r="D13" s="37" t="s">
        <v>152</v>
      </c>
      <c r="E13" s="37">
        <v>1</v>
      </c>
      <c r="F13" s="37">
        <v>1592</v>
      </c>
      <c r="G13" s="36" t="s">
        <v>159</v>
      </c>
      <c r="H13" s="76">
        <v>395855.34</v>
      </c>
      <c r="I13" s="76">
        <v>-11500</v>
      </c>
      <c r="J13" s="76">
        <v>384355.34</v>
      </c>
      <c r="K13" s="76">
        <v>0</v>
      </c>
      <c r="L13" s="76">
        <v>295500.48</v>
      </c>
      <c r="M13" s="76">
        <v>295500.48</v>
      </c>
      <c r="N13" s="76">
        <v>295500.48</v>
      </c>
      <c r="O13" s="76">
        <v>88854.86</v>
      </c>
    </row>
    <row r="14" spans="1:15" x14ac:dyDescent="0.2">
      <c r="A14" s="37" t="s">
        <v>147</v>
      </c>
      <c r="B14" s="37" t="s">
        <v>149</v>
      </c>
      <c r="C14" s="37">
        <v>4</v>
      </c>
      <c r="D14" s="37" t="s">
        <v>152</v>
      </c>
      <c r="E14" s="37">
        <v>1</v>
      </c>
      <c r="F14" s="37">
        <v>2121</v>
      </c>
      <c r="G14" s="36" t="s">
        <v>160</v>
      </c>
      <c r="H14" s="76">
        <v>6000</v>
      </c>
      <c r="I14" s="76">
        <v>0</v>
      </c>
      <c r="J14" s="76">
        <v>6000</v>
      </c>
      <c r="K14" s="76">
        <v>3331.58</v>
      </c>
      <c r="L14" s="76">
        <v>3331.58</v>
      </c>
      <c r="M14" s="76">
        <v>3331.58</v>
      </c>
      <c r="N14" s="76">
        <v>3331.58</v>
      </c>
      <c r="O14" s="76">
        <v>2668.42</v>
      </c>
    </row>
    <row r="15" spans="1:15" x14ac:dyDescent="0.2">
      <c r="A15" s="37" t="s">
        <v>147</v>
      </c>
      <c r="B15" s="37" t="s">
        <v>149</v>
      </c>
      <c r="C15" s="37">
        <v>4</v>
      </c>
      <c r="D15" s="37" t="s">
        <v>152</v>
      </c>
      <c r="E15" s="37">
        <v>1</v>
      </c>
      <c r="F15" s="37">
        <v>2212</v>
      </c>
      <c r="G15" s="36" t="s">
        <v>161</v>
      </c>
      <c r="H15" s="76">
        <v>22200</v>
      </c>
      <c r="I15" s="76">
        <v>0</v>
      </c>
      <c r="J15" s="76">
        <v>22200</v>
      </c>
      <c r="K15" s="76">
        <v>8556.2000000000007</v>
      </c>
      <c r="L15" s="76">
        <v>9756.2000000000007</v>
      </c>
      <c r="M15" s="76">
        <v>9756.2000000000007</v>
      </c>
      <c r="N15" s="76">
        <v>9756.2000000000007</v>
      </c>
      <c r="O15" s="76">
        <v>12443.8</v>
      </c>
    </row>
    <row r="16" spans="1:15" x14ac:dyDescent="0.2">
      <c r="A16" s="37" t="s">
        <v>147</v>
      </c>
      <c r="B16" s="37" t="s">
        <v>149</v>
      </c>
      <c r="C16" s="37">
        <v>4</v>
      </c>
      <c r="D16" s="37" t="s">
        <v>152</v>
      </c>
      <c r="E16" s="37">
        <v>1</v>
      </c>
      <c r="F16" s="37">
        <v>2612</v>
      </c>
      <c r="G16" s="36" t="s">
        <v>162</v>
      </c>
      <c r="H16" s="76">
        <v>150000</v>
      </c>
      <c r="I16" s="76">
        <v>25000</v>
      </c>
      <c r="J16" s="76">
        <v>175000</v>
      </c>
      <c r="K16" s="76">
        <v>114525.77</v>
      </c>
      <c r="L16" s="76">
        <v>111195.44</v>
      </c>
      <c r="M16" s="76">
        <v>111195.44</v>
      </c>
      <c r="N16" s="76">
        <v>111195.44</v>
      </c>
      <c r="O16" s="76">
        <v>63804.56</v>
      </c>
    </row>
    <row r="17" spans="1:15" x14ac:dyDescent="0.2">
      <c r="A17" s="37" t="s">
        <v>147</v>
      </c>
      <c r="B17" s="37" t="s">
        <v>149</v>
      </c>
      <c r="C17" s="37">
        <v>4</v>
      </c>
      <c r="D17" s="37" t="s">
        <v>152</v>
      </c>
      <c r="E17" s="37">
        <v>1</v>
      </c>
      <c r="F17" s="37">
        <v>2961</v>
      </c>
      <c r="G17" s="36" t="s">
        <v>163</v>
      </c>
      <c r="H17" s="76">
        <v>30000</v>
      </c>
      <c r="I17" s="76">
        <v>0</v>
      </c>
      <c r="J17" s="76">
        <v>30000</v>
      </c>
      <c r="K17" s="76">
        <v>0</v>
      </c>
      <c r="L17" s="76">
        <v>7534.48</v>
      </c>
      <c r="M17" s="76">
        <v>7534.48</v>
      </c>
      <c r="N17" s="76">
        <v>7534.48</v>
      </c>
      <c r="O17" s="76">
        <v>22465.52</v>
      </c>
    </row>
    <row r="18" spans="1:15" x14ac:dyDescent="0.2">
      <c r="A18" s="37" t="s">
        <v>147</v>
      </c>
      <c r="B18" s="37" t="s">
        <v>149</v>
      </c>
      <c r="C18" s="37">
        <v>4</v>
      </c>
      <c r="D18" s="37" t="s">
        <v>152</v>
      </c>
      <c r="E18" s="37">
        <v>1</v>
      </c>
      <c r="F18" s="37">
        <v>3171</v>
      </c>
      <c r="G18" s="36" t="s">
        <v>164</v>
      </c>
      <c r="H18" s="76">
        <v>2400</v>
      </c>
      <c r="I18" s="76">
        <v>0</v>
      </c>
      <c r="J18" s="76">
        <v>2400</v>
      </c>
      <c r="K18" s="76">
        <v>0</v>
      </c>
      <c r="L18" s="76">
        <v>0</v>
      </c>
      <c r="M18" s="76">
        <v>0</v>
      </c>
      <c r="N18" s="76">
        <v>0</v>
      </c>
      <c r="O18" s="76">
        <v>2400</v>
      </c>
    </row>
    <row r="19" spans="1:15" x14ac:dyDescent="0.2">
      <c r="A19" s="37" t="s">
        <v>147</v>
      </c>
      <c r="B19" s="37" t="s">
        <v>149</v>
      </c>
      <c r="C19" s="37">
        <v>4</v>
      </c>
      <c r="D19" s="37" t="s">
        <v>152</v>
      </c>
      <c r="E19" s="37">
        <v>1</v>
      </c>
      <c r="F19" s="37">
        <v>3551</v>
      </c>
      <c r="G19" s="36" t="s">
        <v>165</v>
      </c>
      <c r="H19" s="76">
        <v>30000</v>
      </c>
      <c r="I19" s="76">
        <v>0</v>
      </c>
      <c r="J19" s="76">
        <v>30000</v>
      </c>
      <c r="K19" s="76">
        <v>25204.98</v>
      </c>
      <c r="L19" s="76">
        <v>17670.5</v>
      </c>
      <c r="M19" s="76">
        <v>17670.5</v>
      </c>
      <c r="N19" s="76">
        <v>17670.5</v>
      </c>
      <c r="O19" s="76">
        <v>12329.5</v>
      </c>
    </row>
    <row r="20" spans="1:15" x14ac:dyDescent="0.2">
      <c r="A20" s="37" t="s">
        <v>147</v>
      </c>
      <c r="B20" s="37" t="s">
        <v>149</v>
      </c>
      <c r="C20" s="37">
        <v>4</v>
      </c>
      <c r="D20" s="37" t="s">
        <v>152</v>
      </c>
      <c r="E20" s="37">
        <v>1</v>
      </c>
      <c r="F20" s="37">
        <v>3751</v>
      </c>
      <c r="G20" s="36" t="s">
        <v>166</v>
      </c>
      <c r="H20" s="76">
        <v>120000</v>
      </c>
      <c r="I20" s="76">
        <v>0</v>
      </c>
      <c r="J20" s="76">
        <v>120000</v>
      </c>
      <c r="K20" s="76">
        <v>7304</v>
      </c>
      <c r="L20" s="76">
        <v>22299.77</v>
      </c>
      <c r="M20" s="76">
        <v>22299.77</v>
      </c>
      <c r="N20" s="76">
        <v>22299.77</v>
      </c>
      <c r="O20" s="76">
        <v>97700.23</v>
      </c>
    </row>
    <row r="21" spans="1:15" x14ac:dyDescent="0.2">
      <c r="A21" s="37" t="s">
        <v>147</v>
      </c>
      <c r="B21" s="37" t="s">
        <v>149</v>
      </c>
      <c r="C21" s="37">
        <v>4</v>
      </c>
      <c r="D21" s="37" t="s">
        <v>152</v>
      </c>
      <c r="E21" s="37">
        <v>1</v>
      </c>
      <c r="F21" s="37">
        <v>3831</v>
      </c>
      <c r="G21" s="36" t="s">
        <v>167</v>
      </c>
      <c r="H21" s="76">
        <v>15000</v>
      </c>
      <c r="I21" s="76">
        <v>0</v>
      </c>
      <c r="J21" s="76">
        <v>15000</v>
      </c>
      <c r="K21" s="76">
        <v>0</v>
      </c>
      <c r="L21" s="76">
        <v>0</v>
      </c>
      <c r="M21" s="76">
        <v>0</v>
      </c>
      <c r="N21" s="76">
        <v>0</v>
      </c>
      <c r="O21" s="76">
        <v>15000</v>
      </c>
    </row>
    <row r="22" spans="1:15" x14ac:dyDescent="0.2">
      <c r="A22" s="37" t="s">
        <v>147</v>
      </c>
      <c r="B22" s="37" t="s">
        <v>149</v>
      </c>
      <c r="C22" s="37">
        <v>4</v>
      </c>
      <c r="D22" s="37" t="s">
        <v>152</v>
      </c>
      <c r="E22" s="37">
        <v>2</v>
      </c>
      <c r="G22" s="36" t="s">
        <v>168</v>
      </c>
      <c r="H22" s="76">
        <v>20000</v>
      </c>
      <c r="I22" s="76">
        <v>0</v>
      </c>
      <c r="J22" s="76">
        <v>20000</v>
      </c>
      <c r="K22" s="76">
        <v>9193.9599999999991</v>
      </c>
      <c r="L22" s="76">
        <v>0</v>
      </c>
      <c r="M22" s="76">
        <v>0</v>
      </c>
      <c r="N22" s="76">
        <v>0</v>
      </c>
      <c r="O22" s="76">
        <v>20000</v>
      </c>
    </row>
    <row r="23" spans="1:15" x14ac:dyDescent="0.2">
      <c r="A23" s="37" t="s">
        <v>147</v>
      </c>
      <c r="B23" s="37" t="s">
        <v>149</v>
      </c>
      <c r="C23" s="37">
        <v>4</v>
      </c>
      <c r="D23" s="37" t="s">
        <v>152</v>
      </c>
      <c r="E23" s="37">
        <v>2</v>
      </c>
      <c r="F23" s="37">
        <v>5111</v>
      </c>
      <c r="G23" s="36" t="s">
        <v>169</v>
      </c>
      <c r="H23" s="76">
        <v>20000</v>
      </c>
      <c r="I23" s="76">
        <v>0</v>
      </c>
      <c r="J23" s="76">
        <v>20000</v>
      </c>
      <c r="K23" s="76">
        <v>9193.9599999999991</v>
      </c>
      <c r="L23" s="76">
        <v>0</v>
      </c>
      <c r="M23" s="76">
        <v>0</v>
      </c>
      <c r="N23" s="76">
        <v>0</v>
      </c>
      <c r="O23" s="76">
        <v>20000</v>
      </c>
    </row>
    <row r="24" spans="1:15" x14ac:dyDescent="0.2">
      <c r="A24" s="37" t="s">
        <v>147</v>
      </c>
      <c r="B24" s="37" t="s">
        <v>149</v>
      </c>
      <c r="C24" s="37">
        <v>4</v>
      </c>
      <c r="D24" s="37" t="s">
        <v>170</v>
      </c>
      <c r="G24" s="36" t="s">
        <v>171</v>
      </c>
      <c r="H24" s="76">
        <v>5293803.72</v>
      </c>
      <c r="I24" s="76">
        <v>1239063.3700000001</v>
      </c>
      <c r="J24" s="76">
        <v>6532867.0899999999</v>
      </c>
      <c r="K24" s="76">
        <v>994979</v>
      </c>
      <c r="L24" s="76">
        <v>4087694.79</v>
      </c>
      <c r="M24" s="76">
        <v>4087694.79</v>
      </c>
      <c r="N24" s="76">
        <v>4087694.79</v>
      </c>
      <c r="O24" s="76">
        <v>2445172.2999999998</v>
      </c>
    </row>
    <row r="25" spans="1:15" x14ac:dyDescent="0.2">
      <c r="A25" s="37" t="s">
        <v>147</v>
      </c>
      <c r="B25" s="37" t="s">
        <v>149</v>
      </c>
      <c r="C25" s="37">
        <v>4</v>
      </c>
      <c r="D25" s="37" t="s">
        <v>170</v>
      </c>
      <c r="E25" s="37">
        <v>1</v>
      </c>
      <c r="G25" s="36" t="s">
        <v>154</v>
      </c>
      <c r="H25" s="76">
        <v>5223803.72</v>
      </c>
      <c r="I25" s="76">
        <v>946063.37</v>
      </c>
      <c r="J25" s="76">
        <v>6169867.0899999999</v>
      </c>
      <c r="K25" s="76">
        <v>983363.82</v>
      </c>
      <c r="L25" s="76">
        <v>3926168.26</v>
      </c>
      <c r="M25" s="76">
        <v>3926168.26</v>
      </c>
      <c r="N25" s="76">
        <v>3926168.26</v>
      </c>
      <c r="O25" s="76">
        <v>2243698.83</v>
      </c>
    </row>
    <row r="26" spans="1:15" x14ac:dyDescent="0.2">
      <c r="A26" s="37" t="s">
        <v>147</v>
      </c>
      <c r="B26" s="37" t="s">
        <v>149</v>
      </c>
      <c r="C26" s="37">
        <v>4</v>
      </c>
      <c r="D26" s="37" t="s">
        <v>170</v>
      </c>
      <c r="E26" s="37">
        <v>1</v>
      </c>
      <c r="F26" s="37">
        <v>1131</v>
      </c>
      <c r="G26" s="36" t="s">
        <v>155</v>
      </c>
      <c r="H26" s="76">
        <v>3007677.09</v>
      </c>
      <c r="I26" s="76">
        <v>152329.12</v>
      </c>
      <c r="J26" s="76">
        <v>3160006.21</v>
      </c>
      <c r="K26" s="76">
        <v>0</v>
      </c>
      <c r="L26" s="76">
        <v>2337299.08</v>
      </c>
      <c r="M26" s="76">
        <v>2337299.08</v>
      </c>
      <c r="N26" s="76">
        <v>2337299.08</v>
      </c>
      <c r="O26" s="76">
        <v>822707.13</v>
      </c>
    </row>
    <row r="27" spans="1:15" x14ac:dyDescent="0.2">
      <c r="A27" s="37" t="s">
        <v>147</v>
      </c>
      <c r="B27" s="37" t="s">
        <v>149</v>
      </c>
      <c r="C27" s="37">
        <v>4</v>
      </c>
      <c r="D27" s="37" t="s">
        <v>170</v>
      </c>
      <c r="E27" s="37">
        <v>1</v>
      </c>
      <c r="F27" s="37">
        <v>1212</v>
      </c>
      <c r="G27" s="36" t="s">
        <v>172</v>
      </c>
      <c r="H27" s="76">
        <v>0</v>
      </c>
      <c r="I27" s="76">
        <v>514000</v>
      </c>
      <c r="J27" s="76">
        <v>514000</v>
      </c>
      <c r="K27" s="76">
        <v>0</v>
      </c>
      <c r="L27" s="76">
        <v>331968.96000000002</v>
      </c>
      <c r="M27" s="76">
        <v>331968.96000000002</v>
      </c>
      <c r="N27" s="76">
        <v>331968.96000000002</v>
      </c>
      <c r="O27" s="76">
        <v>182031.04</v>
      </c>
    </row>
    <row r="28" spans="1:15" x14ac:dyDescent="0.2">
      <c r="A28" s="37" t="s">
        <v>147</v>
      </c>
      <c r="B28" s="37" t="s">
        <v>149</v>
      </c>
      <c r="C28" s="37">
        <v>4</v>
      </c>
      <c r="D28" s="37" t="s">
        <v>170</v>
      </c>
      <c r="E28" s="37">
        <v>1</v>
      </c>
      <c r="F28" s="37">
        <v>1321</v>
      </c>
      <c r="G28" s="36" t="s">
        <v>156</v>
      </c>
      <c r="H28" s="76">
        <v>41201.06</v>
      </c>
      <c r="I28" s="76">
        <v>0</v>
      </c>
      <c r="J28" s="76">
        <v>41201.06</v>
      </c>
      <c r="K28" s="76">
        <v>0</v>
      </c>
      <c r="L28" s="76">
        <v>19540.05</v>
      </c>
      <c r="M28" s="76">
        <v>19540.05</v>
      </c>
      <c r="N28" s="76">
        <v>19540.05</v>
      </c>
      <c r="O28" s="76">
        <v>21661.01</v>
      </c>
    </row>
    <row r="29" spans="1:15" x14ac:dyDescent="0.2">
      <c r="A29" s="37" t="s">
        <v>147</v>
      </c>
      <c r="B29" s="37" t="s">
        <v>149</v>
      </c>
      <c r="C29" s="37">
        <v>4</v>
      </c>
      <c r="D29" s="37" t="s">
        <v>170</v>
      </c>
      <c r="E29" s="37">
        <v>1</v>
      </c>
      <c r="F29" s="37">
        <v>1323</v>
      </c>
      <c r="G29" s="36" t="s">
        <v>157</v>
      </c>
      <c r="H29" s="76">
        <v>329608.44</v>
      </c>
      <c r="I29" s="76">
        <v>57000</v>
      </c>
      <c r="J29" s="76">
        <v>386608.44</v>
      </c>
      <c r="K29" s="76">
        <v>0</v>
      </c>
      <c r="L29" s="76">
        <v>0</v>
      </c>
      <c r="M29" s="76">
        <v>0</v>
      </c>
      <c r="N29" s="76">
        <v>0</v>
      </c>
      <c r="O29" s="76">
        <v>386608.44</v>
      </c>
    </row>
    <row r="30" spans="1:15" x14ac:dyDescent="0.2">
      <c r="A30" s="37" t="s">
        <v>147</v>
      </c>
      <c r="B30" s="37" t="s">
        <v>149</v>
      </c>
      <c r="C30" s="37">
        <v>4</v>
      </c>
      <c r="D30" s="37" t="s">
        <v>170</v>
      </c>
      <c r="E30" s="37">
        <v>1</v>
      </c>
      <c r="F30" s="37">
        <v>1511</v>
      </c>
      <c r="G30" s="36" t="s">
        <v>158</v>
      </c>
      <c r="H30" s="76">
        <v>267119.11</v>
      </c>
      <c r="I30" s="76">
        <v>18191.45</v>
      </c>
      <c r="J30" s="76">
        <v>285310.56</v>
      </c>
      <c r="K30" s="76">
        <v>0</v>
      </c>
      <c r="L30" s="76">
        <v>212127.19</v>
      </c>
      <c r="M30" s="76">
        <v>212127.19</v>
      </c>
      <c r="N30" s="76">
        <v>212127.19</v>
      </c>
      <c r="O30" s="76">
        <v>73183.37</v>
      </c>
    </row>
    <row r="31" spans="1:15" x14ac:dyDescent="0.2">
      <c r="A31" s="37" t="s">
        <v>147</v>
      </c>
      <c r="B31" s="37" t="s">
        <v>149</v>
      </c>
      <c r="C31" s="37">
        <v>4</v>
      </c>
      <c r="D31" s="37" t="s">
        <v>170</v>
      </c>
      <c r="E31" s="37">
        <v>1</v>
      </c>
      <c r="F31" s="37">
        <v>1592</v>
      </c>
      <c r="G31" s="36" t="s">
        <v>159</v>
      </c>
      <c r="H31" s="76">
        <v>390998.02</v>
      </c>
      <c r="I31" s="76">
        <v>15542.8</v>
      </c>
      <c r="J31" s="76">
        <v>406540.82</v>
      </c>
      <c r="K31" s="76">
        <v>0</v>
      </c>
      <c r="L31" s="76">
        <v>299302.05</v>
      </c>
      <c r="M31" s="76">
        <v>299302.05</v>
      </c>
      <c r="N31" s="76">
        <v>299302.05</v>
      </c>
      <c r="O31" s="76">
        <v>107238.77</v>
      </c>
    </row>
    <row r="32" spans="1:15" x14ac:dyDescent="0.2">
      <c r="A32" s="37" t="s">
        <v>147</v>
      </c>
      <c r="B32" s="37" t="s">
        <v>149</v>
      </c>
      <c r="C32" s="37">
        <v>4</v>
      </c>
      <c r="D32" s="37" t="s">
        <v>170</v>
      </c>
      <c r="E32" s="37">
        <v>1</v>
      </c>
      <c r="F32" s="37">
        <v>2111</v>
      </c>
      <c r="G32" s="36" t="s">
        <v>173</v>
      </c>
      <c r="H32" s="76">
        <v>60000</v>
      </c>
      <c r="I32" s="76">
        <v>-20000</v>
      </c>
      <c r="J32" s="76">
        <v>40000</v>
      </c>
      <c r="K32" s="76">
        <v>20705.64</v>
      </c>
      <c r="L32" s="76">
        <v>26308.12</v>
      </c>
      <c r="M32" s="76">
        <v>26308.12</v>
      </c>
      <c r="N32" s="76">
        <v>26308.12</v>
      </c>
      <c r="O32" s="76">
        <v>13691.88</v>
      </c>
    </row>
    <row r="33" spans="1:15" x14ac:dyDescent="0.2">
      <c r="A33" s="37" t="s">
        <v>147</v>
      </c>
      <c r="B33" s="37" t="s">
        <v>149</v>
      </c>
      <c r="C33" s="37">
        <v>4</v>
      </c>
      <c r="D33" s="37" t="s">
        <v>170</v>
      </c>
      <c r="E33" s="37">
        <v>1</v>
      </c>
      <c r="F33" s="37">
        <v>2112</v>
      </c>
      <c r="G33" s="36" t="s">
        <v>174</v>
      </c>
      <c r="H33" s="76">
        <v>1200</v>
      </c>
      <c r="I33" s="76">
        <v>0</v>
      </c>
      <c r="J33" s="76">
        <v>1200</v>
      </c>
      <c r="K33" s="76">
        <v>328</v>
      </c>
      <c r="L33" s="76">
        <v>328</v>
      </c>
      <c r="M33" s="76">
        <v>328</v>
      </c>
      <c r="N33" s="76">
        <v>328</v>
      </c>
      <c r="O33" s="76">
        <v>872</v>
      </c>
    </row>
    <row r="34" spans="1:15" x14ac:dyDescent="0.2">
      <c r="A34" s="37" t="s">
        <v>147</v>
      </c>
      <c r="B34" s="37" t="s">
        <v>149</v>
      </c>
      <c r="C34" s="37">
        <v>4</v>
      </c>
      <c r="D34" s="37" t="s">
        <v>170</v>
      </c>
      <c r="E34" s="37">
        <v>1</v>
      </c>
      <c r="F34" s="37">
        <v>2121</v>
      </c>
      <c r="G34" s="36" t="s">
        <v>160</v>
      </c>
      <c r="H34" s="76">
        <v>31000</v>
      </c>
      <c r="I34" s="76">
        <v>-20000</v>
      </c>
      <c r="J34" s="76">
        <v>11000</v>
      </c>
      <c r="K34" s="76">
        <v>675</v>
      </c>
      <c r="L34" s="76">
        <v>1495</v>
      </c>
      <c r="M34" s="76">
        <v>1495</v>
      </c>
      <c r="N34" s="76">
        <v>1495</v>
      </c>
      <c r="O34" s="76">
        <v>9505</v>
      </c>
    </row>
    <row r="35" spans="1:15" x14ac:dyDescent="0.2">
      <c r="A35" s="37" t="s">
        <v>147</v>
      </c>
      <c r="B35" s="37" t="s">
        <v>149</v>
      </c>
      <c r="C35" s="37">
        <v>4</v>
      </c>
      <c r="D35" s="37" t="s">
        <v>170</v>
      </c>
      <c r="E35" s="37">
        <v>1</v>
      </c>
      <c r="F35" s="37">
        <v>2171</v>
      </c>
      <c r="G35" s="36" t="s">
        <v>175</v>
      </c>
      <c r="H35" s="76">
        <v>40000</v>
      </c>
      <c r="I35" s="76">
        <v>20000</v>
      </c>
      <c r="J35" s="76">
        <v>60000</v>
      </c>
      <c r="K35" s="76">
        <v>36350</v>
      </c>
      <c r="L35" s="76">
        <v>36350</v>
      </c>
      <c r="M35" s="76">
        <v>36350</v>
      </c>
      <c r="N35" s="76">
        <v>36350</v>
      </c>
      <c r="O35" s="76">
        <v>23650</v>
      </c>
    </row>
    <row r="36" spans="1:15" x14ac:dyDescent="0.2">
      <c r="A36" s="37" t="s">
        <v>147</v>
      </c>
      <c r="B36" s="37" t="s">
        <v>149</v>
      </c>
      <c r="C36" s="37">
        <v>4</v>
      </c>
      <c r="D36" s="37" t="s">
        <v>170</v>
      </c>
      <c r="E36" s="37">
        <v>1</v>
      </c>
      <c r="F36" s="37">
        <v>2612</v>
      </c>
      <c r="G36" s="36" t="s">
        <v>162</v>
      </c>
      <c r="H36" s="76">
        <v>12000</v>
      </c>
      <c r="I36" s="76">
        <v>110000</v>
      </c>
      <c r="J36" s="76">
        <v>122000</v>
      </c>
      <c r="K36" s="76">
        <v>86995.08</v>
      </c>
      <c r="L36" s="76">
        <v>84712.12</v>
      </c>
      <c r="M36" s="76">
        <v>84712.12</v>
      </c>
      <c r="N36" s="76">
        <v>84712.12</v>
      </c>
      <c r="O36" s="76">
        <v>37287.879999999997</v>
      </c>
    </row>
    <row r="37" spans="1:15" x14ac:dyDescent="0.2">
      <c r="A37" s="37" t="s">
        <v>147</v>
      </c>
      <c r="B37" s="37" t="s">
        <v>149</v>
      </c>
      <c r="C37" s="37">
        <v>4</v>
      </c>
      <c r="D37" s="37" t="s">
        <v>170</v>
      </c>
      <c r="E37" s="37">
        <v>1</v>
      </c>
      <c r="F37" s="37">
        <v>2941</v>
      </c>
      <c r="G37" s="36" t="s">
        <v>176</v>
      </c>
      <c r="H37" s="76">
        <v>2000</v>
      </c>
      <c r="I37" s="76">
        <v>4000</v>
      </c>
      <c r="J37" s="76">
        <v>6000</v>
      </c>
      <c r="K37" s="76">
        <v>2443.83</v>
      </c>
      <c r="L37" s="76">
        <v>2000</v>
      </c>
      <c r="M37" s="76">
        <v>2000</v>
      </c>
      <c r="N37" s="76">
        <v>2000</v>
      </c>
      <c r="O37" s="76">
        <v>4000</v>
      </c>
    </row>
    <row r="38" spans="1:15" x14ac:dyDescent="0.2">
      <c r="A38" s="37" t="s">
        <v>147</v>
      </c>
      <c r="B38" s="37" t="s">
        <v>149</v>
      </c>
      <c r="C38" s="37">
        <v>4</v>
      </c>
      <c r="D38" s="37" t="s">
        <v>170</v>
      </c>
      <c r="E38" s="37">
        <v>1</v>
      </c>
      <c r="F38" s="37">
        <v>2961</v>
      </c>
      <c r="G38" s="36" t="s">
        <v>163</v>
      </c>
      <c r="H38" s="76">
        <v>10000</v>
      </c>
      <c r="I38" s="76">
        <v>0</v>
      </c>
      <c r="J38" s="76">
        <v>10000</v>
      </c>
      <c r="K38" s="76">
        <v>1056.8900000000001</v>
      </c>
      <c r="L38" s="76">
        <v>1056.8900000000001</v>
      </c>
      <c r="M38" s="76">
        <v>1056.8900000000001</v>
      </c>
      <c r="N38" s="76">
        <v>1056.8900000000001</v>
      </c>
      <c r="O38" s="76">
        <v>8943.11</v>
      </c>
    </row>
    <row r="39" spans="1:15" x14ac:dyDescent="0.2">
      <c r="A39" s="37" t="s">
        <v>147</v>
      </c>
      <c r="B39" s="37" t="s">
        <v>149</v>
      </c>
      <c r="C39" s="37">
        <v>4</v>
      </c>
      <c r="D39" s="37" t="s">
        <v>170</v>
      </c>
      <c r="E39" s="37">
        <v>1</v>
      </c>
      <c r="F39" s="37">
        <v>3171</v>
      </c>
      <c r="G39" s="36" t="s">
        <v>164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</row>
    <row r="40" spans="1:15" x14ac:dyDescent="0.2">
      <c r="A40" s="37" t="s">
        <v>147</v>
      </c>
      <c r="B40" s="37" t="s">
        <v>149</v>
      </c>
      <c r="C40" s="37">
        <v>4</v>
      </c>
      <c r="D40" s="37" t="s">
        <v>170</v>
      </c>
      <c r="E40" s="37">
        <v>1</v>
      </c>
      <c r="F40" s="37">
        <v>3252</v>
      </c>
      <c r="G40" s="36" t="s">
        <v>177</v>
      </c>
      <c r="H40" s="76">
        <v>60000</v>
      </c>
      <c r="I40" s="76">
        <v>-40000</v>
      </c>
      <c r="J40" s="76">
        <v>20000</v>
      </c>
      <c r="K40" s="76">
        <v>0</v>
      </c>
      <c r="L40" s="76">
        <v>0</v>
      </c>
      <c r="M40" s="76">
        <v>0</v>
      </c>
      <c r="N40" s="76">
        <v>0</v>
      </c>
      <c r="O40" s="76">
        <v>20000</v>
      </c>
    </row>
    <row r="41" spans="1:15" x14ac:dyDescent="0.2">
      <c r="A41" s="37" t="s">
        <v>147</v>
      </c>
      <c r="B41" s="37" t="s">
        <v>149</v>
      </c>
      <c r="C41" s="37">
        <v>4</v>
      </c>
      <c r="D41" s="37" t="s">
        <v>170</v>
      </c>
      <c r="E41" s="37">
        <v>1</v>
      </c>
      <c r="F41" s="37">
        <v>3311</v>
      </c>
      <c r="G41" s="36" t="s">
        <v>178</v>
      </c>
      <c r="H41" s="76">
        <v>0</v>
      </c>
      <c r="I41" s="76">
        <v>100000</v>
      </c>
      <c r="J41" s="76">
        <v>100000</v>
      </c>
      <c r="K41" s="76">
        <v>0</v>
      </c>
      <c r="L41" s="76">
        <v>0</v>
      </c>
      <c r="M41" s="76">
        <v>0</v>
      </c>
      <c r="N41" s="76">
        <v>0</v>
      </c>
      <c r="O41" s="76">
        <v>100000</v>
      </c>
    </row>
    <row r="42" spans="1:15" x14ac:dyDescent="0.2">
      <c r="A42" s="37" t="s">
        <v>147</v>
      </c>
      <c r="B42" s="37" t="s">
        <v>149</v>
      </c>
      <c r="C42" s="37">
        <v>4</v>
      </c>
      <c r="D42" s="37" t="s">
        <v>170</v>
      </c>
      <c r="E42" s="37">
        <v>1</v>
      </c>
      <c r="F42" s="37">
        <v>3331</v>
      </c>
      <c r="G42" s="36" t="s">
        <v>179</v>
      </c>
      <c r="H42" s="76">
        <v>0</v>
      </c>
      <c r="I42" s="76">
        <v>20000</v>
      </c>
      <c r="J42" s="76">
        <v>20000</v>
      </c>
      <c r="K42" s="76">
        <v>11500</v>
      </c>
      <c r="L42" s="76">
        <v>11500</v>
      </c>
      <c r="M42" s="76">
        <v>11500</v>
      </c>
      <c r="N42" s="76">
        <v>11500</v>
      </c>
      <c r="O42" s="76">
        <v>8500</v>
      </c>
    </row>
    <row r="43" spans="1:15" x14ac:dyDescent="0.2">
      <c r="A43" s="37" t="s">
        <v>147</v>
      </c>
      <c r="B43" s="37" t="s">
        <v>149</v>
      </c>
      <c r="C43" s="37">
        <v>4</v>
      </c>
      <c r="D43" s="37" t="s">
        <v>170</v>
      </c>
      <c r="E43" s="37">
        <v>1</v>
      </c>
      <c r="F43" s="37">
        <v>3531</v>
      </c>
      <c r="G43" s="36" t="s">
        <v>180</v>
      </c>
      <c r="H43" s="76">
        <v>0</v>
      </c>
      <c r="I43" s="76">
        <v>12000</v>
      </c>
      <c r="J43" s="76">
        <v>12000</v>
      </c>
      <c r="K43" s="76">
        <v>4330</v>
      </c>
      <c r="L43" s="76">
        <v>6427.55</v>
      </c>
      <c r="M43" s="76">
        <v>6427.55</v>
      </c>
      <c r="N43" s="76">
        <v>6427.55</v>
      </c>
      <c r="O43" s="76">
        <v>5572.45</v>
      </c>
    </row>
    <row r="44" spans="1:15" x14ac:dyDescent="0.2">
      <c r="A44" s="37" t="s">
        <v>147</v>
      </c>
      <c r="B44" s="37" t="s">
        <v>149</v>
      </c>
      <c r="C44" s="37">
        <v>4</v>
      </c>
      <c r="D44" s="37" t="s">
        <v>170</v>
      </c>
      <c r="E44" s="37">
        <v>1</v>
      </c>
      <c r="F44" s="37">
        <v>3551</v>
      </c>
      <c r="G44" s="36" t="s">
        <v>165</v>
      </c>
      <c r="H44" s="76">
        <v>28000</v>
      </c>
      <c r="I44" s="76">
        <v>15000</v>
      </c>
      <c r="J44" s="76">
        <v>43000</v>
      </c>
      <c r="K44" s="76">
        <v>19355.88</v>
      </c>
      <c r="L44" s="76">
        <v>23121.41</v>
      </c>
      <c r="M44" s="76">
        <v>23121.41</v>
      </c>
      <c r="N44" s="76">
        <v>23121.41</v>
      </c>
      <c r="O44" s="76">
        <v>19878.59</v>
      </c>
    </row>
    <row r="45" spans="1:15" x14ac:dyDescent="0.2">
      <c r="A45" s="37" t="s">
        <v>147</v>
      </c>
      <c r="B45" s="37" t="s">
        <v>149</v>
      </c>
      <c r="C45" s="37">
        <v>4</v>
      </c>
      <c r="D45" s="37" t="s">
        <v>170</v>
      </c>
      <c r="E45" s="37">
        <v>1</v>
      </c>
      <c r="F45" s="37">
        <v>3611</v>
      </c>
      <c r="G45" s="36" t="s">
        <v>181</v>
      </c>
      <c r="H45" s="76">
        <v>840000</v>
      </c>
      <c r="I45" s="76">
        <v>0</v>
      </c>
      <c r="J45" s="76">
        <v>840000</v>
      </c>
      <c r="K45" s="76">
        <v>754804.5</v>
      </c>
      <c r="L45" s="76">
        <v>492882.84</v>
      </c>
      <c r="M45" s="76">
        <v>492882.84</v>
      </c>
      <c r="N45" s="76">
        <v>492882.84</v>
      </c>
      <c r="O45" s="76">
        <v>347117.16</v>
      </c>
    </row>
    <row r="46" spans="1:15" x14ac:dyDescent="0.2">
      <c r="A46" s="37" t="s">
        <v>147</v>
      </c>
      <c r="B46" s="37" t="s">
        <v>149</v>
      </c>
      <c r="C46" s="37">
        <v>4</v>
      </c>
      <c r="D46" s="37" t="s">
        <v>170</v>
      </c>
      <c r="E46" s="37">
        <v>1</v>
      </c>
      <c r="F46" s="37">
        <v>3612</v>
      </c>
      <c r="G46" s="36" t="s">
        <v>182</v>
      </c>
      <c r="H46" s="76">
        <v>12000</v>
      </c>
      <c r="I46" s="76">
        <v>0</v>
      </c>
      <c r="J46" s="76">
        <v>12000</v>
      </c>
      <c r="K46" s="76">
        <v>6210</v>
      </c>
      <c r="L46" s="76">
        <v>6210</v>
      </c>
      <c r="M46" s="76">
        <v>6210</v>
      </c>
      <c r="N46" s="76">
        <v>6210</v>
      </c>
      <c r="O46" s="76">
        <v>5790</v>
      </c>
    </row>
    <row r="47" spans="1:15" x14ac:dyDescent="0.2">
      <c r="A47" s="37" t="s">
        <v>147</v>
      </c>
      <c r="B47" s="37" t="s">
        <v>149</v>
      </c>
      <c r="C47" s="37">
        <v>4</v>
      </c>
      <c r="D47" s="37" t="s">
        <v>170</v>
      </c>
      <c r="E47" s="37">
        <v>1</v>
      </c>
      <c r="F47" s="37">
        <v>3613</v>
      </c>
      <c r="G47" s="36" t="s">
        <v>183</v>
      </c>
      <c r="H47" s="76">
        <v>50000</v>
      </c>
      <c r="I47" s="76">
        <v>0</v>
      </c>
      <c r="J47" s="76">
        <v>50000</v>
      </c>
      <c r="K47" s="76">
        <v>33860</v>
      </c>
      <c r="L47" s="76">
        <v>17870</v>
      </c>
      <c r="M47" s="76">
        <v>17870</v>
      </c>
      <c r="N47" s="76">
        <v>17870</v>
      </c>
      <c r="O47" s="76">
        <v>32130</v>
      </c>
    </row>
    <row r="48" spans="1:15" x14ac:dyDescent="0.2">
      <c r="A48" s="37" t="s">
        <v>147</v>
      </c>
      <c r="B48" s="37" t="s">
        <v>149</v>
      </c>
      <c r="C48" s="37">
        <v>4</v>
      </c>
      <c r="D48" s="37" t="s">
        <v>170</v>
      </c>
      <c r="E48" s="37">
        <v>1</v>
      </c>
      <c r="F48" s="37">
        <v>3614</v>
      </c>
      <c r="G48" s="36" t="s">
        <v>184</v>
      </c>
      <c r="H48" s="76">
        <v>5000</v>
      </c>
      <c r="I48" s="76">
        <v>-5000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</row>
    <row r="49" spans="1:15" x14ac:dyDescent="0.2">
      <c r="A49" s="37" t="s">
        <v>147</v>
      </c>
      <c r="B49" s="37" t="s">
        <v>149</v>
      </c>
      <c r="C49" s="37">
        <v>4</v>
      </c>
      <c r="D49" s="37" t="s">
        <v>170</v>
      </c>
      <c r="E49" s="37">
        <v>1</v>
      </c>
      <c r="F49" s="37">
        <v>3661</v>
      </c>
      <c r="G49" s="36" t="s">
        <v>185</v>
      </c>
      <c r="H49" s="76">
        <v>12000</v>
      </c>
      <c r="I49" s="76">
        <v>-12000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</row>
    <row r="50" spans="1:15" x14ac:dyDescent="0.2">
      <c r="A50" s="37" t="s">
        <v>147</v>
      </c>
      <c r="B50" s="37" t="s">
        <v>149</v>
      </c>
      <c r="C50" s="37">
        <v>4</v>
      </c>
      <c r="D50" s="37" t="s">
        <v>170</v>
      </c>
      <c r="E50" s="37">
        <v>1</v>
      </c>
      <c r="F50" s="37">
        <v>3751</v>
      </c>
      <c r="G50" s="36" t="s">
        <v>166</v>
      </c>
      <c r="H50" s="76">
        <v>6000</v>
      </c>
      <c r="I50" s="76">
        <v>0</v>
      </c>
      <c r="J50" s="76">
        <v>6000</v>
      </c>
      <c r="K50" s="76">
        <v>949</v>
      </c>
      <c r="L50" s="76">
        <v>4519</v>
      </c>
      <c r="M50" s="76">
        <v>4519</v>
      </c>
      <c r="N50" s="76">
        <v>4519</v>
      </c>
      <c r="O50" s="76">
        <v>1481</v>
      </c>
    </row>
    <row r="51" spans="1:15" x14ac:dyDescent="0.2">
      <c r="A51" s="37" t="s">
        <v>147</v>
      </c>
      <c r="B51" s="37" t="s">
        <v>149</v>
      </c>
      <c r="C51" s="37">
        <v>4</v>
      </c>
      <c r="D51" s="37" t="s">
        <v>170</v>
      </c>
      <c r="E51" s="37">
        <v>1</v>
      </c>
      <c r="F51" s="37">
        <v>3821</v>
      </c>
      <c r="G51" s="36" t="s">
        <v>186</v>
      </c>
      <c r="H51" s="76">
        <v>12000</v>
      </c>
      <c r="I51" s="76">
        <v>5000</v>
      </c>
      <c r="J51" s="76">
        <v>17000</v>
      </c>
      <c r="K51" s="76">
        <v>3800</v>
      </c>
      <c r="L51" s="76">
        <v>11150</v>
      </c>
      <c r="M51" s="76">
        <v>11150</v>
      </c>
      <c r="N51" s="76">
        <v>11150</v>
      </c>
      <c r="O51" s="76">
        <v>5850</v>
      </c>
    </row>
    <row r="52" spans="1:15" x14ac:dyDescent="0.2">
      <c r="A52" s="37" t="s">
        <v>147</v>
      </c>
      <c r="B52" s="37" t="s">
        <v>149</v>
      </c>
      <c r="C52" s="37">
        <v>4</v>
      </c>
      <c r="D52" s="37" t="s">
        <v>170</v>
      </c>
      <c r="E52" s="37">
        <v>1</v>
      </c>
      <c r="F52" s="37">
        <v>3831</v>
      </c>
      <c r="G52" s="36" t="s">
        <v>167</v>
      </c>
      <c r="H52" s="76">
        <v>6000</v>
      </c>
      <c r="I52" s="76">
        <v>0</v>
      </c>
      <c r="J52" s="76">
        <v>6000</v>
      </c>
      <c r="K52" s="76">
        <v>0</v>
      </c>
      <c r="L52" s="76">
        <v>0</v>
      </c>
      <c r="M52" s="76">
        <v>0</v>
      </c>
      <c r="N52" s="76">
        <v>0</v>
      </c>
      <c r="O52" s="76">
        <v>6000</v>
      </c>
    </row>
    <row r="53" spans="1:15" x14ac:dyDescent="0.2">
      <c r="A53" s="37" t="s">
        <v>147</v>
      </c>
      <c r="B53" s="37" t="s">
        <v>149</v>
      </c>
      <c r="C53" s="37">
        <v>4</v>
      </c>
      <c r="D53" s="37" t="s">
        <v>170</v>
      </c>
      <c r="E53" s="37">
        <v>2</v>
      </c>
      <c r="G53" s="36" t="s">
        <v>168</v>
      </c>
      <c r="H53" s="76">
        <v>70000</v>
      </c>
      <c r="I53" s="76">
        <v>293000</v>
      </c>
      <c r="J53" s="76">
        <v>363000</v>
      </c>
      <c r="K53" s="76">
        <v>11615.18</v>
      </c>
      <c r="L53" s="76">
        <v>161526.53</v>
      </c>
      <c r="M53" s="76">
        <v>161526.53</v>
      </c>
      <c r="N53" s="76">
        <v>161526.53</v>
      </c>
      <c r="O53" s="76">
        <v>201473.47</v>
      </c>
    </row>
    <row r="54" spans="1:15" x14ac:dyDescent="0.2">
      <c r="A54" s="37" t="s">
        <v>147</v>
      </c>
      <c r="B54" s="37" t="s">
        <v>149</v>
      </c>
      <c r="C54" s="37">
        <v>4</v>
      </c>
      <c r="D54" s="37" t="s">
        <v>170</v>
      </c>
      <c r="E54" s="37">
        <v>2</v>
      </c>
      <c r="F54" s="37">
        <v>5111</v>
      </c>
      <c r="G54" s="36" t="s">
        <v>169</v>
      </c>
      <c r="H54" s="76">
        <v>20000</v>
      </c>
      <c r="I54" s="76">
        <v>12000</v>
      </c>
      <c r="J54" s="76">
        <v>32000</v>
      </c>
      <c r="K54" s="76">
        <v>4912.93</v>
      </c>
      <c r="L54" s="76">
        <v>9482.76</v>
      </c>
      <c r="M54" s="76">
        <v>9482.76</v>
      </c>
      <c r="N54" s="76">
        <v>9482.76</v>
      </c>
      <c r="O54" s="76">
        <v>22517.24</v>
      </c>
    </row>
    <row r="55" spans="1:15" x14ac:dyDescent="0.2">
      <c r="A55" s="37" t="s">
        <v>147</v>
      </c>
      <c r="B55" s="37" t="s">
        <v>149</v>
      </c>
      <c r="C55" s="37">
        <v>4</v>
      </c>
      <c r="D55" s="37" t="s">
        <v>170</v>
      </c>
      <c r="E55" s="37">
        <v>2</v>
      </c>
      <c r="F55" s="37">
        <v>5151</v>
      </c>
      <c r="G55" s="36" t="s">
        <v>187</v>
      </c>
      <c r="H55" s="76">
        <v>30000</v>
      </c>
      <c r="I55" s="76">
        <v>130000</v>
      </c>
      <c r="J55" s="76">
        <v>160000</v>
      </c>
      <c r="K55" s="76">
        <v>6702.25</v>
      </c>
      <c r="L55" s="76">
        <v>143443.76999999999</v>
      </c>
      <c r="M55" s="76">
        <v>143443.76999999999</v>
      </c>
      <c r="N55" s="76">
        <v>143443.76999999999</v>
      </c>
      <c r="O55" s="76">
        <v>16556.23</v>
      </c>
    </row>
    <row r="56" spans="1:15" x14ac:dyDescent="0.2">
      <c r="A56" s="37" t="s">
        <v>147</v>
      </c>
      <c r="B56" s="37" t="s">
        <v>149</v>
      </c>
      <c r="C56" s="37">
        <v>4</v>
      </c>
      <c r="D56" s="37" t="s">
        <v>170</v>
      </c>
      <c r="E56" s="37">
        <v>2</v>
      </c>
      <c r="F56" s="37">
        <v>5191</v>
      </c>
      <c r="G56" s="36" t="s">
        <v>188</v>
      </c>
      <c r="H56" s="76">
        <v>10000</v>
      </c>
      <c r="I56" s="76">
        <v>-10000</v>
      </c>
      <c r="J56" s="76">
        <v>0</v>
      </c>
      <c r="K56" s="76">
        <v>0</v>
      </c>
      <c r="L56" s="76">
        <v>0</v>
      </c>
      <c r="M56" s="76">
        <v>0</v>
      </c>
      <c r="N56" s="76">
        <v>0</v>
      </c>
      <c r="O56" s="76">
        <v>0</v>
      </c>
    </row>
    <row r="57" spans="1:15" x14ac:dyDescent="0.2">
      <c r="A57" s="37" t="s">
        <v>147</v>
      </c>
      <c r="B57" s="37" t="s">
        <v>149</v>
      </c>
      <c r="C57" s="37">
        <v>4</v>
      </c>
      <c r="D57" s="37" t="s">
        <v>170</v>
      </c>
      <c r="E57" s="37">
        <v>2</v>
      </c>
      <c r="F57" s="37">
        <v>5211</v>
      </c>
      <c r="G57" s="36" t="s">
        <v>189</v>
      </c>
      <c r="H57" s="76">
        <v>10000</v>
      </c>
      <c r="I57" s="76">
        <v>-10000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</row>
    <row r="58" spans="1:15" x14ac:dyDescent="0.2">
      <c r="A58" s="37" t="s">
        <v>147</v>
      </c>
      <c r="B58" s="37" t="s">
        <v>149</v>
      </c>
      <c r="C58" s="37">
        <v>4</v>
      </c>
      <c r="D58" s="37" t="s">
        <v>170</v>
      </c>
      <c r="E58" s="37">
        <v>2</v>
      </c>
      <c r="F58" s="37">
        <v>5641</v>
      </c>
      <c r="G58" s="36" t="s">
        <v>190</v>
      </c>
      <c r="H58" s="76">
        <v>0</v>
      </c>
      <c r="I58" s="76">
        <v>150000</v>
      </c>
      <c r="J58" s="76">
        <v>150000</v>
      </c>
      <c r="K58" s="76">
        <v>0</v>
      </c>
      <c r="L58" s="76">
        <v>0</v>
      </c>
      <c r="M58" s="76">
        <v>0</v>
      </c>
      <c r="N58" s="76">
        <v>0</v>
      </c>
      <c r="O58" s="76">
        <v>150000</v>
      </c>
    </row>
    <row r="59" spans="1:15" x14ac:dyDescent="0.2">
      <c r="A59" s="37" t="s">
        <v>147</v>
      </c>
      <c r="B59" s="37" t="s">
        <v>149</v>
      </c>
      <c r="C59" s="37">
        <v>4</v>
      </c>
      <c r="D59" s="37" t="s">
        <v>170</v>
      </c>
      <c r="E59" s="37">
        <v>2</v>
      </c>
      <c r="F59" s="37">
        <v>5911</v>
      </c>
      <c r="G59" s="36" t="s">
        <v>191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0</v>
      </c>
    </row>
    <row r="60" spans="1:15" x14ac:dyDescent="0.2">
      <c r="A60" s="37" t="s">
        <v>147</v>
      </c>
      <c r="B60" s="37" t="s">
        <v>149</v>
      </c>
      <c r="C60" s="37">
        <v>4</v>
      </c>
      <c r="D60" s="37" t="s">
        <v>170</v>
      </c>
      <c r="E60" s="37">
        <v>2</v>
      </c>
      <c r="F60" s="37">
        <v>5971</v>
      </c>
      <c r="G60" s="36" t="s">
        <v>192</v>
      </c>
      <c r="H60" s="76">
        <v>0</v>
      </c>
      <c r="I60" s="76">
        <v>21000</v>
      </c>
      <c r="J60" s="76">
        <v>21000</v>
      </c>
      <c r="K60" s="76">
        <v>0</v>
      </c>
      <c r="L60" s="76">
        <v>8600</v>
      </c>
      <c r="M60" s="76">
        <v>8600</v>
      </c>
      <c r="N60" s="76">
        <v>8600</v>
      </c>
      <c r="O60" s="76">
        <v>12400</v>
      </c>
    </row>
    <row r="61" spans="1:15" x14ac:dyDescent="0.2">
      <c r="A61" s="37" t="s">
        <v>147</v>
      </c>
      <c r="B61" s="37" t="s">
        <v>193</v>
      </c>
      <c r="G61" s="36" t="s">
        <v>194</v>
      </c>
      <c r="H61" s="76">
        <v>10354260.26</v>
      </c>
      <c r="I61" s="76">
        <v>-136000</v>
      </c>
      <c r="J61" s="76">
        <v>10218260.26</v>
      </c>
      <c r="K61" s="76">
        <v>3891786.33</v>
      </c>
      <c r="L61" s="76">
        <v>6284611.25</v>
      </c>
      <c r="M61" s="76">
        <v>6284611.25</v>
      </c>
      <c r="N61" s="76">
        <v>6284611.25</v>
      </c>
      <c r="O61" s="76">
        <v>3933649.01</v>
      </c>
    </row>
    <row r="62" spans="1:15" x14ac:dyDescent="0.2">
      <c r="A62" s="37" t="s">
        <v>147</v>
      </c>
      <c r="B62" s="37" t="s">
        <v>193</v>
      </c>
      <c r="C62" s="37">
        <v>4</v>
      </c>
      <c r="G62" s="36" t="s">
        <v>151</v>
      </c>
      <c r="H62" s="76">
        <v>10354260.26</v>
      </c>
      <c r="I62" s="76">
        <v>-136000</v>
      </c>
      <c r="J62" s="76">
        <v>10218260.26</v>
      </c>
      <c r="K62" s="76">
        <v>3891786.33</v>
      </c>
      <c r="L62" s="76">
        <v>6284611.25</v>
      </c>
      <c r="M62" s="76">
        <v>6284611.25</v>
      </c>
      <c r="N62" s="76">
        <v>6284611.25</v>
      </c>
      <c r="O62" s="76">
        <v>3933649.01</v>
      </c>
    </row>
    <row r="63" spans="1:15" x14ac:dyDescent="0.2">
      <c r="A63" s="37" t="s">
        <v>147</v>
      </c>
      <c r="B63" s="37" t="s">
        <v>193</v>
      </c>
      <c r="C63" s="37">
        <v>4</v>
      </c>
      <c r="D63" s="37" t="s">
        <v>195</v>
      </c>
      <c r="G63" s="36" t="s">
        <v>196</v>
      </c>
      <c r="H63" s="76">
        <v>10354260.26</v>
      </c>
      <c r="I63" s="76">
        <v>-136000</v>
      </c>
      <c r="J63" s="76">
        <v>10218260.26</v>
      </c>
      <c r="K63" s="76">
        <v>3891786.33</v>
      </c>
      <c r="L63" s="76">
        <v>6284611.25</v>
      </c>
      <c r="M63" s="76">
        <v>6284611.25</v>
      </c>
      <c r="N63" s="76">
        <v>6284611.25</v>
      </c>
      <c r="O63" s="76">
        <v>3933649.01</v>
      </c>
    </row>
    <row r="64" spans="1:15" x14ac:dyDescent="0.2">
      <c r="A64" s="37" t="s">
        <v>147</v>
      </c>
      <c r="B64" s="37" t="s">
        <v>193</v>
      </c>
      <c r="C64" s="37">
        <v>4</v>
      </c>
      <c r="D64" s="37" t="s">
        <v>195</v>
      </c>
      <c r="E64" s="37">
        <v>1</v>
      </c>
      <c r="G64" s="36" t="s">
        <v>154</v>
      </c>
      <c r="H64" s="76">
        <v>9748985.2599999998</v>
      </c>
      <c r="I64" s="76">
        <v>-186000</v>
      </c>
      <c r="J64" s="76">
        <v>9562985.2599999998</v>
      </c>
      <c r="K64" s="76">
        <v>3844875.33</v>
      </c>
      <c r="L64" s="76">
        <v>6267794.1799999997</v>
      </c>
      <c r="M64" s="76">
        <v>6267794.1799999997</v>
      </c>
      <c r="N64" s="76">
        <v>6267794.1799999997</v>
      </c>
      <c r="O64" s="76">
        <v>3295191.08</v>
      </c>
    </row>
    <row r="65" spans="1:15" x14ac:dyDescent="0.2">
      <c r="A65" s="37" t="s">
        <v>147</v>
      </c>
      <c r="B65" s="37" t="s">
        <v>193</v>
      </c>
      <c r="C65" s="37">
        <v>4</v>
      </c>
      <c r="D65" s="37" t="s">
        <v>195</v>
      </c>
      <c r="E65" s="37">
        <v>1</v>
      </c>
      <c r="F65" s="37">
        <v>1131</v>
      </c>
      <c r="G65" s="36" t="s">
        <v>155</v>
      </c>
      <c r="H65" s="76">
        <v>2625279.44</v>
      </c>
      <c r="I65" s="76">
        <v>17000</v>
      </c>
      <c r="J65" s="76">
        <v>2642279.44</v>
      </c>
      <c r="K65" s="76">
        <v>0</v>
      </c>
      <c r="L65" s="76">
        <v>1994590.88</v>
      </c>
      <c r="M65" s="76">
        <v>1994590.88</v>
      </c>
      <c r="N65" s="76">
        <v>1994590.88</v>
      </c>
      <c r="O65" s="76">
        <v>647688.56000000006</v>
      </c>
    </row>
    <row r="66" spans="1:15" x14ac:dyDescent="0.2">
      <c r="A66" s="37" t="s">
        <v>147</v>
      </c>
      <c r="B66" s="37" t="s">
        <v>193</v>
      </c>
      <c r="C66" s="37">
        <v>4</v>
      </c>
      <c r="D66" s="37" t="s">
        <v>195</v>
      </c>
      <c r="E66" s="37">
        <v>1</v>
      </c>
      <c r="F66" s="37">
        <v>1321</v>
      </c>
      <c r="G66" s="36" t="s">
        <v>156</v>
      </c>
      <c r="H66" s="76">
        <v>35962.730000000003</v>
      </c>
      <c r="I66" s="76">
        <v>-3000</v>
      </c>
      <c r="J66" s="76">
        <v>32962.730000000003</v>
      </c>
      <c r="K66" s="76">
        <v>0</v>
      </c>
      <c r="L66" s="76">
        <v>28889.75</v>
      </c>
      <c r="M66" s="76">
        <v>28889.75</v>
      </c>
      <c r="N66" s="76">
        <v>28889.75</v>
      </c>
      <c r="O66" s="76">
        <v>4072.98</v>
      </c>
    </row>
    <row r="67" spans="1:15" x14ac:dyDescent="0.2">
      <c r="A67" s="37" t="s">
        <v>147</v>
      </c>
      <c r="B67" s="37" t="s">
        <v>193</v>
      </c>
      <c r="C67" s="37">
        <v>4</v>
      </c>
      <c r="D67" s="37" t="s">
        <v>195</v>
      </c>
      <c r="E67" s="37">
        <v>1</v>
      </c>
      <c r="F67" s="37">
        <v>1322</v>
      </c>
      <c r="G67" s="36" t="s">
        <v>197</v>
      </c>
      <c r="H67" s="76">
        <v>36000</v>
      </c>
      <c r="I67" s="76">
        <v>0</v>
      </c>
      <c r="J67" s="76">
        <v>36000</v>
      </c>
      <c r="K67" s="76">
        <v>0</v>
      </c>
      <c r="L67" s="76">
        <v>14122.82</v>
      </c>
      <c r="M67" s="76">
        <v>14122.82</v>
      </c>
      <c r="N67" s="76">
        <v>14122.82</v>
      </c>
      <c r="O67" s="76">
        <v>21877.18</v>
      </c>
    </row>
    <row r="68" spans="1:15" x14ac:dyDescent="0.2">
      <c r="A68" s="37" t="s">
        <v>147</v>
      </c>
      <c r="B68" s="37" t="s">
        <v>193</v>
      </c>
      <c r="C68" s="37">
        <v>4</v>
      </c>
      <c r="D68" s="37" t="s">
        <v>195</v>
      </c>
      <c r="E68" s="37">
        <v>1</v>
      </c>
      <c r="F68" s="37">
        <v>1323</v>
      </c>
      <c r="G68" s="36" t="s">
        <v>157</v>
      </c>
      <c r="H68" s="76">
        <v>287701.84999999998</v>
      </c>
      <c r="I68" s="76">
        <v>3500</v>
      </c>
      <c r="J68" s="76">
        <v>291201.84999999998</v>
      </c>
      <c r="K68" s="76">
        <v>0</v>
      </c>
      <c r="L68" s="76">
        <v>0</v>
      </c>
      <c r="M68" s="76">
        <v>0</v>
      </c>
      <c r="N68" s="76">
        <v>0</v>
      </c>
      <c r="O68" s="76">
        <v>291201.84999999998</v>
      </c>
    </row>
    <row r="69" spans="1:15" x14ac:dyDescent="0.2">
      <c r="A69" s="37" t="s">
        <v>147</v>
      </c>
      <c r="B69" s="37" t="s">
        <v>193</v>
      </c>
      <c r="C69" s="37">
        <v>4</v>
      </c>
      <c r="D69" s="37" t="s">
        <v>195</v>
      </c>
      <c r="E69" s="37">
        <v>1</v>
      </c>
      <c r="F69" s="37">
        <v>1331</v>
      </c>
      <c r="G69" s="36" t="s">
        <v>198</v>
      </c>
      <c r="H69" s="76">
        <v>60000</v>
      </c>
      <c r="I69" s="76">
        <v>0</v>
      </c>
      <c r="J69" s="76">
        <v>60000</v>
      </c>
      <c r="K69" s="76">
        <v>0</v>
      </c>
      <c r="L69" s="76">
        <v>32216.41</v>
      </c>
      <c r="M69" s="76">
        <v>32216.41</v>
      </c>
      <c r="N69" s="76">
        <v>32216.41</v>
      </c>
      <c r="O69" s="76">
        <v>27783.59</v>
      </c>
    </row>
    <row r="70" spans="1:15" x14ac:dyDescent="0.2">
      <c r="A70" s="37" t="s">
        <v>147</v>
      </c>
      <c r="B70" s="37" t="s">
        <v>193</v>
      </c>
      <c r="C70" s="37">
        <v>4</v>
      </c>
      <c r="D70" s="37" t="s">
        <v>195</v>
      </c>
      <c r="E70" s="37">
        <v>1</v>
      </c>
      <c r="F70" s="37">
        <v>1511</v>
      </c>
      <c r="G70" s="36" t="s">
        <v>158</v>
      </c>
      <c r="H70" s="76">
        <v>233157.45</v>
      </c>
      <c r="I70" s="76">
        <v>0</v>
      </c>
      <c r="J70" s="76">
        <v>233157.45</v>
      </c>
      <c r="K70" s="76">
        <v>0</v>
      </c>
      <c r="L70" s="76">
        <v>173526.2</v>
      </c>
      <c r="M70" s="76">
        <v>173526.2</v>
      </c>
      <c r="N70" s="76">
        <v>173526.2</v>
      </c>
      <c r="O70" s="76">
        <v>59631.25</v>
      </c>
    </row>
    <row r="71" spans="1:15" x14ac:dyDescent="0.2">
      <c r="A71" s="37" t="s">
        <v>147</v>
      </c>
      <c r="B71" s="37" t="s">
        <v>193</v>
      </c>
      <c r="C71" s="37">
        <v>4</v>
      </c>
      <c r="D71" s="37" t="s">
        <v>195</v>
      </c>
      <c r="E71" s="37">
        <v>1</v>
      </c>
      <c r="F71" s="37">
        <v>1592</v>
      </c>
      <c r="G71" s="36" t="s">
        <v>159</v>
      </c>
      <c r="H71" s="76">
        <v>341286.33</v>
      </c>
      <c r="I71" s="76">
        <v>-3500</v>
      </c>
      <c r="J71" s="76">
        <v>337786.33</v>
      </c>
      <c r="K71" s="76">
        <v>0</v>
      </c>
      <c r="L71" s="76">
        <v>251621.63</v>
      </c>
      <c r="M71" s="76">
        <v>251621.63</v>
      </c>
      <c r="N71" s="76">
        <v>251621.63</v>
      </c>
      <c r="O71" s="76">
        <v>86164.7</v>
      </c>
    </row>
    <row r="72" spans="1:15" x14ac:dyDescent="0.2">
      <c r="A72" s="37" t="s">
        <v>147</v>
      </c>
      <c r="B72" s="37" t="s">
        <v>193</v>
      </c>
      <c r="C72" s="37">
        <v>4</v>
      </c>
      <c r="D72" s="37" t="s">
        <v>195</v>
      </c>
      <c r="E72" s="37">
        <v>1</v>
      </c>
      <c r="F72" s="37">
        <v>2111</v>
      </c>
      <c r="G72" s="36" t="s">
        <v>173</v>
      </c>
      <c r="H72" s="76">
        <v>2100</v>
      </c>
      <c r="I72" s="76">
        <v>5000</v>
      </c>
      <c r="J72" s="76">
        <v>7100</v>
      </c>
      <c r="K72" s="76">
        <v>991.93</v>
      </c>
      <c r="L72" s="76">
        <v>2033.41</v>
      </c>
      <c r="M72" s="76">
        <v>2033.41</v>
      </c>
      <c r="N72" s="76">
        <v>2033.41</v>
      </c>
      <c r="O72" s="76">
        <v>5066.59</v>
      </c>
    </row>
    <row r="73" spans="1:15" x14ac:dyDescent="0.2">
      <c r="A73" s="37" t="s">
        <v>147</v>
      </c>
      <c r="B73" s="37" t="s">
        <v>193</v>
      </c>
      <c r="C73" s="37">
        <v>4</v>
      </c>
      <c r="D73" s="37" t="s">
        <v>195</v>
      </c>
      <c r="E73" s="37">
        <v>1</v>
      </c>
      <c r="F73" s="37">
        <v>2121</v>
      </c>
      <c r="G73" s="36" t="s">
        <v>160</v>
      </c>
      <c r="H73" s="76">
        <v>8000</v>
      </c>
      <c r="I73" s="76">
        <v>-5000</v>
      </c>
      <c r="J73" s="76">
        <v>3000</v>
      </c>
      <c r="K73" s="76">
        <v>0</v>
      </c>
      <c r="L73" s="76">
        <v>0</v>
      </c>
      <c r="M73" s="76">
        <v>0</v>
      </c>
      <c r="N73" s="76">
        <v>0</v>
      </c>
      <c r="O73" s="76">
        <v>3000</v>
      </c>
    </row>
    <row r="74" spans="1:15" x14ac:dyDescent="0.2">
      <c r="A74" s="37" t="s">
        <v>147</v>
      </c>
      <c r="B74" s="37" t="s">
        <v>193</v>
      </c>
      <c r="C74" s="37">
        <v>4</v>
      </c>
      <c r="D74" s="37" t="s">
        <v>195</v>
      </c>
      <c r="E74" s="37">
        <v>1</v>
      </c>
      <c r="F74" s="37">
        <v>2161</v>
      </c>
      <c r="G74" s="36" t="s">
        <v>199</v>
      </c>
      <c r="H74" s="76">
        <v>14800</v>
      </c>
      <c r="I74" s="76">
        <v>0</v>
      </c>
      <c r="J74" s="76">
        <v>14800</v>
      </c>
      <c r="K74" s="76">
        <v>5444.34</v>
      </c>
      <c r="L74" s="76">
        <v>5444.34</v>
      </c>
      <c r="M74" s="76">
        <v>5444.34</v>
      </c>
      <c r="N74" s="76">
        <v>5444.34</v>
      </c>
      <c r="O74" s="76">
        <v>9355.66</v>
      </c>
    </row>
    <row r="75" spans="1:15" x14ac:dyDescent="0.2">
      <c r="A75" s="37" t="s">
        <v>147</v>
      </c>
      <c r="B75" s="37" t="s">
        <v>193</v>
      </c>
      <c r="C75" s="37">
        <v>4</v>
      </c>
      <c r="D75" s="37" t="s">
        <v>195</v>
      </c>
      <c r="E75" s="37">
        <v>1</v>
      </c>
      <c r="F75" s="37">
        <v>2171</v>
      </c>
      <c r="G75" s="36" t="s">
        <v>175</v>
      </c>
      <c r="H75" s="76">
        <v>1500</v>
      </c>
      <c r="I75" s="76">
        <v>0</v>
      </c>
      <c r="J75" s="76">
        <v>1500</v>
      </c>
      <c r="K75" s="76">
        <v>0</v>
      </c>
      <c r="L75" s="76">
        <v>0</v>
      </c>
      <c r="M75" s="76">
        <v>0</v>
      </c>
      <c r="N75" s="76">
        <v>0</v>
      </c>
      <c r="O75" s="76">
        <v>1500</v>
      </c>
    </row>
    <row r="76" spans="1:15" x14ac:dyDescent="0.2">
      <c r="A76" s="37" t="s">
        <v>147</v>
      </c>
      <c r="B76" s="37" t="s">
        <v>193</v>
      </c>
      <c r="C76" s="37">
        <v>4</v>
      </c>
      <c r="D76" s="37" t="s">
        <v>195</v>
      </c>
      <c r="E76" s="37">
        <v>1</v>
      </c>
      <c r="F76" s="37">
        <v>2212</v>
      </c>
      <c r="G76" s="36" t="s">
        <v>161</v>
      </c>
      <c r="H76" s="76">
        <v>7500</v>
      </c>
      <c r="I76" s="76">
        <v>0</v>
      </c>
      <c r="J76" s="76">
        <v>7500</v>
      </c>
      <c r="K76" s="76">
        <v>1875</v>
      </c>
      <c r="L76" s="76">
        <v>1875</v>
      </c>
      <c r="M76" s="76">
        <v>1875</v>
      </c>
      <c r="N76" s="76">
        <v>1875</v>
      </c>
      <c r="O76" s="76">
        <v>5625</v>
      </c>
    </row>
    <row r="77" spans="1:15" x14ac:dyDescent="0.2">
      <c r="A77" s="37" t="s">
        <v>147</v>
      </c>
      <c r="B77" s="37" t="s">
        <v>193</v>
      </c>
      <c r="C77" s="37">
        <v>4</v>
      </c>
      <c r="D77" s="37" t="s">
        <v>195</v>
      </c>
      <c r="E77" s="37">
        <v>1</v>
      </c>
      <c r="F77" s="37">
        <v>2221</v>
      </c>
      <c r="G77" s="36" t="s">
        <v>200</v>
      </c>
      <c r="H77" s="76">
        <v>500</v>
      </c>
      <c r="I77" s="76">
        <v>0</v>
      </c>
      <c r="J77" s="76">
        <v>500</v>
      </c>
      <c r="K77" s="76">
        <v>0</v>
      </c>
      <c r="L77" s="76">
        <v>0</v>
      </c>
      <c r="M77" s="76">
        <v>0</v>
      </c>
      <c r="N77" s="76">
        <v>0</v>
      </c>
      <c r="O77" s="76">
        <v>500</v>
      </c>
    </row>
    <row r="78" spans="1:15" x14ac:dyDescent="0.2">
      <c r="A78" s="37" t="s">
        <v>147</v>
      </c>
      <c r="B78" s="37" t="s">
        <v>193</v>
      </c>
      <c r="C78" s="37">
        <v>4</v>
      </c>
      <c r="D78" s="37" t="s">
        <v>195</v>
      </c>
      <c r="E78" s="37">
        <v>1</v>
      </c>
      <c r="F78" s="37">
        <v>2421</v>
      </c>
      <c r="G78" s="36" t="s">
        <v>201</v>
      </c>
      <c r="H78" s="76">
        <v>31500</v>
      </c>
      <c r="I78" s="76">
        <v>0</v>
      </c>
      <c r="J78" s="76">
        <v>31500</v>
      </c>
      <c r="K78" s="76">
        <v>13593.13</v>
      </c>
      <c r="L78" s="76">
        <v>18043.13</v>
      </c>
      <c r="M78" s="76">
        <v>18043.13</v>
      </c>
      <c r="N78" s="76">
        <v>18043.13</v>
      </c>
      <c r="O78" s="76">
        <v>13456.87</v>
      </c>
    </row>
    <row r="79" spans="1:15" x14ac:dyDescent="0.2">
      <c r="A79" s="37" t="s">
        <v>147</v>
      </c>
      <c r="B79" s="37" t="s">
        <v>193</v>
      </c>
      <c r="C79" s="37">
        <v>4</v>
      </c>
      <c r="D79" s="37" t="s">
        <v>195</v>
      </c>
      <c r="E79" s="37">
        <v>1</v>
      </c>
      <c r="F79" s="37">
        <v>2461</v>
      </c>
      <c r="G79" s="36" t="s">
        <v>202</v>
      </c>
      <c r="H79" s="76">
        <v>33600</v>
      </c>
      <c r="I79" s="76">
        <v>0</v>
      </c>
      <c r="J79" s="76">
        <v>33600</v>
      </c>
      <c r="K79" s="76">
        <v>17052.439999999999</v>
      </c>
      <c r="L79" s="76">
        <v>19433.48</v>
      </c>
      <c r="M79" s="76">
        <v>19433.48</v>
      </c>
      <c r="N79" s="76">
        <v>19433.48</v>
      </c>
      <c r="O79" s="76">
        <v>14166.52</v>
      </c>
    </row>
    <row r="80" spans="1:15" x14ac:dyDescent="0.2">
      <c r="A80" s="37" t="s">
        <v>147</v>
      </c>
      <c r="B80" s="37" t="s">
        <v>193</v>
      </c>
      <c r="C80" s="37">
        <v>4</v>
      </c>
      <c r="D80" s="37" t="s">
        <v>195</v>
      </c>
      <c r="E80" s="37">
        <v>1</v>
      </c>
      <c r="F80" s="37">
        <v>2471</v>
      </c>
      <c r="G80" s="36" t="s">
        <v>203</v>
      </c>
      <c r="H80" s="76">
        <v>21000</v>
      </c>
      <c r="I80" s="76">
        <v>0</v>
      </c>
      <c r="J80" s="76">
        <v>21000</v>
      </c>
      <c r="K80" s="76">
        <v>957.67</v>
      </c>
      <c r="L80" s="76">
        <v>5632.13</v>
      </c>
      <c r="M80" s="76">
        <v>5632.13</v>
      </c>
      <c r="N80" s="76">
        <v>5632.13</v>
      </c>
      <c r="O80" s="76">
        <v>15367.87</v>
      </c>
    </row>
    <row r="81" spans="1:15" x14ac:dyDescent="0.2">
      <c r="A81" s="37" t="s">
        <v>147</v>
      </c>
      <c r="B81" s="37" t="s">
        <v>193</v>
      </c>
      <c r="C81" s="37">
        <v>4</v>
      </c>
      <c r="D81" s="37" t="s">
        <v>195</v>
      </c>
      <c r="E81" s="37">
        <v>1</v>
      </c>
      <c r="F81" s="37">
        <v>2491</v>
      </c>
      <c r="G81" s="36" t="s">
        <v>204</v>
      </c>
      <c r="H81" s="76">
        <v>10500</v>
      </c>
      <c r="I81" s="76">
        <v>10000</v>
      </c>
      <c r="J81" s="76">
        <v>20500</v>
      </c>
      <c r="K81" s="76">
        <v>11342.73</v>
      </c>
      <c r="L81" s="76">
        <v>11707.36</v>
      </c>
      <c r="M81" s="76">
        <v>11707.36</v>
      </c>
      <c r="N81" s="76">
        <v>11707.36</v>
      </c>
      <c r="O81" s="76">
        <v>8792.64</v>
      </c>
    </row>
    <row r="82" spans="1:15" x14ac:dyDescent="0.2">
      <c r="A82" s="37" t="s">
        <v>147</v>
      </c>
      <c r="B82" s="37" t="s">
        <v>193</v>
      </c>
      <c r="C82" s="37">
        <v>4</v>
      </c>
      <c r="D82" s="37" t="s">
        <v>195</v>
      </c>
      <c r="E82" s="37">
        <v>1</v>
      </c>
      <c r="F82" s="37">
        <v>2511</v>
      </c>
      <c r="G82" s="36" t="s">
        <v>205</v>
      </c>
      <c r="H82" s="76">
        <v>652190</v>
      </c>
      <c r="I82" s="76">
        <v>0</v>
      </c>
      <c r="J82" s="76">
        <v>652190</v>
      </c>
      <c r="K82" s="76">
        <v>377426.56</v>
      </c>
      <c r="L82" s="76">
        <v>373269.32</v>
      </c>
      <c r="M82" s="76">
        <v>373269.32</v>
      </c>
      <c r="N82" s="76">
        <v>373269.32</v>
      </c>
      <c r="O82" s="76">
        <v>278920.68</v>
      </c>
    </row>
    <row r="83" spans="1:15" x14ac:dyDescent="0.2">
      <c r="A83" s="37" t="s">
        <v>147</v>
      </c>
      <c r="B83" s="37" t="s">
        <v>193</v>
      </c>
      <c r="C83" s="37">
        <v>4</v>
      </c>
      <c r="D83" s="37" t="s">
        <v>195</v>
      </c>
      <c r="E83" s="37">
        <v>1</v>
      </c>
      <c r="F83" s="37">
        <v>2522</v>
      </c>
      <c r="G83" s="36" t="s">
        <v>206</v>
      </c>
      <c r="H83" s="76">
        <v>1100</v>
      </c>
      <c r="I83" s="76">
        <v>0</v>
      </c>
      <c r="J83" s="76">
        <v>1100</v>
      </c>
      <c r="K83" s="76">
        <v>0</v>
      </c>
      <c r="L83" s="76">
        <v>0</v>
      </c>
      <c r="M83" s="76">
        <v>0</v>
      </c>
      <c r="N83" s="76">
        <v>0</v>
      </c>
      <c r="O83" s="76">
        <v>1100</v>
      </c>
    </row>
    <row r="84" spans="1:15" x14ac:dyDescent="0.2">
      <c r="A84" s="37" t="s">
        <v>147</v>
      </c>
      <c r="B84" s="37" t="s">
        <v>193</v>
      </c>
      <c r="C84" s="37">
        <v>4</v>
      </c>
      <c r="D84" s="37" t="s">
        <v>195</v>
      </c>
      <c r="E84" s="37">
        <v>1</v>
      </c>
      <c r="F84" s="37">
        <v>2531</v>
      </c>
      <c r="G84" s="36" t="s">
        <v>207</v>
      </c>
      <c r="H84" s="76">
        <v>1500</v>
      </c>
      <c r="I84" s="76">
        <v>0</v>
      </c>
      <c r="J84" s="76">
        <v>1500</v>
      </c>
      <c r="K84" s="76">
        <v>800.9</v>
      </c>
      <c r="L84" s="76">
        <v>800.9</v>
      </c>
      <c r="M84" s="76">
        <v>800.9</v>
      </c>
      <c r="N84" s="76">
        <v>800.9</v>
      </c>
      <c r="O84" s="76">
        <v>699.1</v>
      </c>
    </row>
    <row r="85" spans="1:15" x14ac:dyDescent="0.2">
      <c r="A85" s="37" t="s">
        <v>147</v>
      </c>
      <c r="B85" s="37" t="s">
        <v>193</v>
      </c>
      <c r="C85" s="37">
        <v>4</v>
      </c>
      <c r="D85" s="37" t="s">
        <v>195</v>
      </c>
      <c r="E85" s="37">
        <v>1</v>
      </c>
      <c r="F85" s="37">
        <v>2551</v>
      </c>
      <c r="G85" s="36" t="s">
        <v>208</v>
      </c>
      <c r="H85" s="76">
        <v>39010.129999999997</v>
      </c>
      <c r="I85" s="76">
        <v>10000</v>
      </c>
      <c r="J85" s="76">
        <v>49010.13</v>
      </c>
      <c r="K85" s="76">
        <v>22662.29</v>
      </c>
      <c r="L85" s="76">
        <v>25974.59</v>
      </c>
      <c r="M85" s="76">
        <v>25974.59</v>
      </c>
      <c r="N85" s="76">
        <v>25974.59</v>
      </c>
      <c r="O85" s="76">
        <v>23035.54</v>
      </c>
    </row>
    <row r="86" spans="1:15" x14ac:dyDescent="0.2">
      <c r="A86" s="37" t="s">
        <v>147</v>
      </c>
      <c r="B86" s="37" t="s">
        <v>193</v>
      </c>
      <c r="C86" s="37">
        <v>4</v>
      </c>
      <c r="D86" s="37" t="s">
        <v>195</v>
      </c>
      <c r="E86" s="37">
        <v>1</v>
      </c>
      <c r="F86" s="37">
        <v>2612</v>
      </c>
      <c r="G86" s="36" t="s">
        <v>162</v>
      </c>
      <c r="H86" s="76">
        <v>206520.36</v>
      </c>
      <c r="I86" s="76">
        <v>0</v>
      </c>
      <c r="J86" s="76">
        <v>206520.36</v>
      </c>
      <c r="K86" s="76">
        <v>120261.12</v>
      </c>
      <c r="L86" s="76">
        <v>128740.66</v>
      </c>
      <c r="M86" s="76">
        <v>128740.66</v>
      </c>
      <c r="N86" s="76">
        <v>128740.66</v>
      </c>
      <c r="O86" s="76">
        <v>77779.7</v>
      </c>
    </row>
    <row r="87" spans="1:15" x14ac:dyDescent="0.2">
      <c r="A87" s="37" t="s">
        <v>147</v>
      </c>
      <c r="B87" s="37" t="s">
        <v>193</v>
      </c>
      <c r="C87" s="37">
        <v>4</v>
      </c>
      <c r="D87" s="37" t="s">
        <v>195</v>
      </c>
      <c r="E87" s="37">
        <v>1</v>
      </c>
      <c r="F87" s="37">
        <v>2613</v>
      </c>
      <c r="G87" s="36" t="s">
        <v>209</v>
      </c>
      <c r="H87" s="76">
        <v>45800</v>
      </c>
      <c r="I87" s="76">
        <v>0</v>
      </c>
      <c r="J87" s="76">
        <v>45800</v>
      </c>
      <c r="K87" s="76">
        <v>0</v>
      </c>
      <c r="L87" s="76">
        <v>0</v>
      </c>
      <c r="M87" s="76">
        <v>0</v>
      </c>
      <c r="N87" s="76">
        <v>0</v>
      </c>
      <c r="O87" s="76">
        <v>45800</v>
      </c>
    </row>
    <row r="88" spans="1:15" x14ac:dyDescent="0.2">
      <c r="A88" s="37" t="s">
        <v>147</v>
      </c>
      <c r="B88" s="37" t="s">
        <v>193</v>
      </c>
      <c r="C88" s="37">
        <v>4</v>
      </c>
      <c r="D88" s="37" t="s">
        <v>195</v>
      </c>
      <c r="E88" s="37">
        <v>1</v>
      </c>
      <c r="F88" s="37">
        <v>2721</v>
      </c>
      <c r="G88" s="36" t="s">
        <v>210</v>
      </c>
      <c r="H88" s="76">
        <v>143593</v>
      </c>
      <c r="I88" s="76">
        <v>-70000</v>
      </c>
      <c r="J88" s="76">
        <v>73593</v>
      </c>
      <c r="K88" s="76">
        <v>9810.34</v>
      </c>
      <c r="L88" s="76">
        <v>25624.94</v>
      </c>
      <c r="M88" s="76">
        <v>25624.94</v>
      </c>
      <c r="N88" s="76">
        <v>25624.94</v>
      </c>
      <c r="O88" s="76">
        <v>47968.06</v>
      </c>
    </row>
    <row r="89" spans="1:15" x14ac:dyDescent="0.2">
      <c r="A89" s="37" t="s">
        <v>147</v>
      </c>
      <c r="B89" s="37" t="s">
        <v>193</v>
      </c>
      <c r="C89" s="37">
        <v>4</v>
      </c>
      <c r="D89" s="37" t="s">
        <v>195</v>
      </c>
      <c r="E89" s="37">
        <v>1</v>
      </c>
      <c r="F89" s="37">
        <v>2722</v>
      </c>
      <c r="G89" s="36" t="s">
        <v>211</v>
      </c>
      <c r="H89" s="76">
        <v>14190</v>
      </c>
      <c r="I89" s="76">
        <v>0</v>
      </c>
      <c r="J89" s="76">
        <v>14190</v>
      </c>
      <c r="K89" s="76">
        <v>11051.13</v>
      </c>
      <c r="L89" s="76">
        <v>11051.13</v>
      </c>
      <c r="M89" s="76">
        <v>11051.13</v>
      </c>
      <c r="N89" s="76">
        <v>11051.13</v>
      </c>
      <c r="O89" s="76">
        <v>3138.87</v>
      </c>
    </row>
    <row r="90" spans="1:15" x14ac:dyDescent="0.2">
      <c r="A90" s="37" t="s">
        <v>147</v>
      </c>
      <c r="B90" s="37" t="s">
        <v>193</v>
      </c>
      <c r="C90" s="37">
        <v>4</v>
      </c>
      <c r="D90" s="37" t="s">
        <v>195</v>
      </c>
      <c r="E90" s="37">
        <v>1</v>
      </c>
      <c r="F90" s="37">
        <v>2911</v>
      </c>
      <c r="G90" s="36" t="s">
        <v>212</v>
      </c>
      <c r="H90" s="76">
        <v>8000</v>
      </c>
      <c r="I90" s="76">
        <v>0</v>
      </c>
      <c r="J90" s="76">
        <v>8000</v>
      </c>
      <c r="K90" s="76">
        <v>7003.21</v>
      </c>
      <c r="L90" s="76">
        <v>5421.19</v>
      </c>
      <c r="M90" s="76">
        <v>5421.19</v>
      </c>
      <c r="N90" s="76">
        <v>5421.19</v>
      </c>
      <c r="O90" s="76">
        <v>2578.81</v>
      </c>
    </row>
    <row r="91" spans="1:15" x14ac:dyDescent="0.2">
      <c r="A91" s="37" t="s">
        <v>147</v>
      </c>
      <c r="B91" s="37" t="s">
        <v>193</v>
      </c>
      <c r="C91" s="37">
        <v>4</v>
      </c>
      <c r="D91" s="37" t="s">
        <v>195</v>
      </c>
      <c r="E91" s="37">
        <v>1</v>
      </c>
      <c r="F91" s="37">
        <v>2961</v>
      </c>
      <c r="G91" s="36" t="s">
        <v>163</v>
      </c>
      <c r="H91" s="76">
        <v>21000</v>
      </c>
      <c r="I91" s="76">
        <v>0</v>
      </c>
      <c r="J91" s="76">
        <v>21000</v>
      </c>
      <c r="K91" s="76">
        <v>6202.98</v>
      </c>
      <c r="L91" s="76">
        <v>6202.98</v>
      </c>
      <c r="M91" s="76">
        <v>6202.98</v>
      </c>
      <c r="N91" s="76">
        <v>6202.98</v>
      </c>
      <c r="O91" s="76">
        <v>14797.02</v>
      </c>
    </row>
    <row r="92" spans="1:15" x14ac:dyDescent="0.2">
      <c r="A92" s="37" t="s">
        <v>147</v>
      </c>
      <c r="B92" s="37" t="s">
        <v>193</v>
      </c>
      <c r="C92" s="37">
        <v>4</v>
      </c>
      <c r="D92" s="37" t="s">
        <v>195</v>
      </c>
      <c r="E92" s="37">
        <v>1</v>
      </c>
      <c r="F92" s="37">
        <v>2981</v>
      </c>
      <c r="G92" s="36" t="s">
        <v>213</v>
      </c>
      <c r="H92" s="76">
        <v>220500</v>
      </c>
      <c r="I92" s="76">
        <v>0</v>
      </c>
      <c r="J92" s="76">
        <v>220500</v>
      </c>
      <c r="K92" s="76">
        <v>139298.03</v>
      </c>
      <c r="L92" s="76">
        <v>152827.53</v>
      </c>
      <c r="M92" s="76">
        <v>152827.53</v>
      </c>
      <c r="N92" s="76">
        <v>152827.53</v>
      </c>
      <c r="O92" s="76">
        <v>67672.47</v>
      </c>
    </row>
    <row r="93" spans="1:15" x14ac:dyDescent="0.2">
      <c r="A93" s="37" t="s">
        <v>147</v>
      </c>
      <c r="B93" s="37" t="s">
        <v>193</v>
      </c>
      <c r="C93" s="37">
        <v>4</v>
      </c>
      <c r="D93" s="37" t="s">
        <v>195</v>
      </c>
      <c r="E93" s="37">
        <v>1</v>
      </c>
      <c r="F93" s="37">
        <v>2991</v>
      </c>
      <c r="G93" s="36" t="s">
        <v>214</v>
      </c>
      <c r="H93" s="76">
        <v>0</v>
      </c>
      <c r="I93" s="76">
        <v>0</v>
      </c>
      <c r="J93" s="76">
        <v>0</v>
      </c>
      <c r="K93" s="76">
        <v>-1560</v>
      </c>
      <c r="L93" s="76">
        <v>0</v>
      </c>
      <c r="M93" s="76">
        <v>0</v>
      </c>
      <c r="N93" s="76">
        <v>0</v>
      </c>
      <c r="O93" s="76">
        <v>0</v>
      </c>
    </row>
    <row r="94" spans="1:15" x14ac:dyDescent="0.2">
      <c r="A94" s="37" t="s">
        <v>147</v>
      </c>
      <c r="B94" s="37" t="s">
        <v>193</v>
      </c>
      <c r="C94" s="37">
        <v>4</v>
      </c>
      <c r="D94" s="37" t="s">
        <v>195</v>
      </c>
      <c r="E94" s="37">
        <v>1</v>
      </c>
      <c r="F94" s="37">
        <v>3111</v>
      </c>
      <c r="G94" s="36" t="s">
        <v>215</v>
      </c>
      <c r="H94" s="76">
        <v>1525620</v>
      </c>
      <c r="I94" s="76">
        <v>0</v>
      </c>
      <c r="J94" s="76">
        <v>1525620</v>
      </c>
      <c r="K94" s="76">
        <v>1397393.76</v>
      </c>
      <c r="L94" s="76">
        <v>1210909.48</v>
      </c>
      <c r="M94" s="76">
        <v>1210909.48</v>
      </c>
      <c r="N94" s="76">
        <v>1210909.48</v>
      </c>
      <c r="O94" s="76">
        <v>314710.52</v>
      </c>
    </row>
    <row r="95" spans="1:15" x14ac:dyDescent="0.2">
      <c r="A95" s="37" t="s">
        <v>147</v>
      </c>
      <c r="B95" s="37" t="s">
        <v>193</v>
      </c>
      <c r="C95" s="37">
        <v>4</v>
      </c>
      <c r="D95" s="37" t="s">
        <v>195</v>
      </c>
      <c r="E95" s="37">
        <v>1</v>
      </c>
      <c r="F95" s="37">
        <v>3121</v>
      </c>
      <c r="G95" s="36" t="s">
        <v>216</v>
      </c>
      <c r="H95" s="76">
        <v>4161.2</v>
      </c>
      <c r="I95" s="76">
        <v>0</v>
      </c>
      <c r="J95" s="76">
        <v>4161.2</v>
      </c>
      <c r="K95" s="76">
        <v>2064.14</v>
      </c>
      <c r="L95" s="76">
        <v>3059.83</v>
      </c>
      <c r="M95" s="76">
        <v>3059.83</v>
      </c>
      <c r="N95" s="76">
        <v>3059.83</v>
      </c>
      <c r="O95" s="76">
        <v>1101.3699999999999</v>
      </c>
    </row>
    <row r="96" spans="1:15" x14ac:dyDescent="0.2">
      <c r="A96" s="37" t="s">
        <v>147</v>
      </c>
      <c r="B96" s="37" t="s">
        <v>193</v>
      </c>
      <c r="C96" s="37">
        <v>4</v>
      </c>
      <c r="D96" s="37" t="s">
        <v>195</v>
      </c>
      <c r="E96" s="37">
        <v>1</v>
      </c>
      <c r="F96" s="37">
        <v>3141</v>
      </c>
      <c r="G96" s="36" t="s">
        <v>217</v>
      </c>
      <c r="H96" s="76">
        <v>5676</v>
      </c>
      <c r="I96" s="76">
        <v>0</v>
      </c>
      <c r="J96" s="76">
        <v>5676</v>
      </c>
      <c r="K96" s="76">
        <v>2828</v>
      </c>
      <c r="L96" s="76">
        <v>2828</v>
      </c>
      <c r="M96" s="76">
        <v>2828</v>
      </c>
      <c r="N96" s="76">
        <v>2828</v>
      </c>
      <c r="O96" s="76">
        <v>2848</v>
      </c>
    </row>
    <row r="97" spans="1:15" x14ac:dyDescent="0.2">
      <c r="A97" s="37" t="s">
        <v>147</v>
      </c>
      <c r="B97" s="37" t="s">
        <v>193</v>
      </c>
      <c r="C97" s="37">
        <v>4</v>
      </c>
      <c r="D97" s="37" t="s">
        <v>195</v>
      </c>
      <c r="E97" s="37">
        <v>1</v>
      </c>
      <c r="F97" s="37">
        <v>3151</v>
      </c>
      <c r="G97" s="36" t="s">
        <v>218</v>
      </c>
      <c r="H97" s="76">
        <v>5988</v>
      </c>
      <c r="I97" s="76">
        <v>0</v>
      </c>
      <c r="J97" s="76">
        <v>5988</v>
      </c>
      <c r="K97" s="76">
        <v>0</v>
      </c>
      <c r="L97" s="76">
        <v>0</v>
      </c>
      <c r="M97" s="76">
        <v>0</v>
      </c>
      <c r="N97" s="76">
        <v>0</v>
      </c>
      <c r="O97" s="76">
        <v>5988</v>
      </c>
    </row>
    <row r="98" spans="1:15" x14ac:dyDescent="0.2">
      <c r="A98" s="37" t="s">
        <v>147</v>
      </c>
      <c r="B98" s="37" t="s">
        <v>193</v>
      </c>
      <c r="C98" s="37">
        <v>4</v>
      </c>
      <c r="D98" s="37" t="s">
        <v>195</v>
      </c>
      <c r="E98" s="37">
        <v>1</v>
      </c>
      <c r="F98" s="37">
        <v>3171</v>
      </c>
      <c r="G98" s="36" t="s">
        <v>164</v>
      </c>
      <c r="H98" s="76">
        <v>6000</v>
      </c>
      <c r="I98" s="76">
        <v>3000</v>
      </c>
      <c r="J98" s="76">
        <v>9000</v>
      </c>
      <c r="K98" s="76">
        <v>5979.3</v>
      </c>
      <c r="L98" s="76">
        <v>5979.3</v>
      </c>
      <c r="M98" s="76">
        <v>5979.3</v>
      </c>
      <c r="N98" s="76">
        <v>5979.3</v>
      </c>
      <c r="O98" s="76">
        <v>3020.7</v>
      </c>
    </row>
    <row r="99" spans="1:15" x14ac:dyDescent="0.2">
      <c r="A99" s="37" t="s">
        <v>147</v>
      </c>
      <c r="B99" s="37" t="s">
        <v>193</v>
      </c>
      <c r="C99" s="37">
        <v>4</v>
      </c>
      <c r="D99" s="37" t="s">
        <v>195</v>
      </c>
      <c r="E99" s="37">
        <v>1</v>
      </c>
      <c r="F99" s="37">
        <v>3291</v>
      </c>
      <c r="G99" s="36" t="s">
        <v>219</v>
      </c>
      <c r="H99" s="76">
        <v>3000</v>
      </c>
      <c r="I99" s="76">
        <v>0</v>
      </c>
      <c r="J99" s="76">
        <v>3000</v>
      </c>
      <c r="K99" s="76">
        <v>0</v>
      </c>
      <c r="L99" s="76">
        <v>0</v>
      </c>
      <c r="M99" s="76">
        <v>0</v>
      </c>
      <c r="N99" s="76">
        <v>0</v>
      </c>
      <c r="O99" s="76">
        <v>3000</v>
      </c>
    </row>
    <row r="100" spans="1:15" x14ac:dyDescent="0.2">
      <c r="A100" s="37" t="s">
        <v>147</v>
      </c>
      <c r="B100" s="37" t="s">
        <v>193</v>
      </c>
      <c r="C100" s="37">
        <v>4</v>
      </c>
      <c r="D100" s="37" t="s">
        <v>195</v>
      </c>
      <c r="E100" s="37">
        <v>1</v>
      </c>
      <c r="F100" s="37">
        <v>3351</v>
      </c>
      <c r="G100" s="36" t="s">
        <v>220</v>
      </c>
      <c r="H100" s="76">
        <v>647148</v>
      </c>
      <c r="I100" s="76">
        <v>0</v>
      </c>
      <c r="J100" s="76">
        <v>647148</v>
      </c>
      <c r="K100" s="76">
        <v>228562</v>
      </c>
      <c r="L100" s="76">
        <v>221122</v>
      </c>
      <c r="M100" s="76">
        <v>221122</v>
      </c>
      <c r="N100" s="76">
        <v>221122</v>
      </c>
      <c r="O100" s="76">
        <v>426026</v>
      </c>
    </row>
    <row r="101" spans="1:15" x14ac:dyDescent="0.2">
      <c r="A101" s="37" t="s">
        <v>147</v>
      </c>
      <c r="B101" s="37" t="s">
        <v>193</v>
      </c>
      <c r="C101" s="37">
        <v>4</v>
      </c>
      <c r="D101" s="37" t="s">
        <v>195</v>
      </c>
      <c r="E101" s="37">
        <v>1</v>
      </c>
      <c r="F101" s="37">
        <v>3451</v>
      </c>
      <c r="G101" s="36" t="s">
        <v>221</v>
      </c>
      <c r="H101" s="76">
        <v>49872</v>
      </c>
      <c r="I101" s="76">
        <v>0</v>
      </c>
      <c r="J101" s="76">
        <v>49872</v>
      </c>
      <c r="K101" s="76">
        <v>0</v>
      </c>
      <c r="L101" s="76">
        <v>0</v>
      </c>
      <c r="M101" s="76">
        <v>0</v>
      </c>
      <c r="N101" s="76">
        <v>0</v>
      </c>
      <c r="O101" s="76">
        <v>49872</v>
      </c>
    </row>
    <row r="102" spans="1:15" x14ac:dyDescent="0.2">
      <c r="A102" s="37" t="s">
        <v>147</v>
      </c>
      <c r="B102" s="37" t="s">
        <v>193</v>
      </c>
      <c r="C102" s="37">
        <v>4</v>
      </c>
      <c r="D102" s="37" t="s">
        <v>195</v>
      </c>
      <c r="E102" s="37">
        <v>1</v>
      </c>
      <c r="F102" s="37">
        <v>3511</v>
      </c>
      <c r="G102" s="36" t="s">
        <v>222</v>
      </c>
      <c r="H102" s="76">
        <v>150000</v>
      </c>
      <c r="I102" s="76">
        <v>0</v>
      </c>
      <c r="J102" s="76">
        <v>150000</v>
      </c>
      <c r="K102" s="76">
        <v>94284.26</v>
      </c>
      <c r="L102" s="76">
        <v>108413.64</v>
      </c>
      <c r="M102" s="76">
        <v>108413.64</v>
      </c>
      <c r="N102" s="76">
        <v>108413.64</v>
      </c>
      <c r="O102" s="76">
        <v>41586.36</v>
      </c>
    </row>
    <row r="103" spans="1:15" x14ac:dyDescent="0.2">
      <c r="A103" s="37" t="s">
        <v>147</v>
      </c>
      <c r="B103" s="37" t="s">
        <v>193</v>
      </c>
      <c r="C103" s="37">
        <v>4</v>
      </c>
      <c r="D103" s="37" t="s">
        <v>195</v>
      </c>
      <c r="E103" s="37">
        <v>1</v>
      </c>
      <c r="F103" s="37">
        <v>3531</v>
      </c>
      <c r="G103" s="36" t="s">
        <v>180</v>
      </c>
      <c r="H103" s="76">
        <v>11000</v>
      </c>
      <c r="I103" s="76">
        <v>0</v>
      </c>
      <c r="J103" s="76">
        <v>11000</v>
      </c>
      <c r="K103" s="76">
        <v>0</v>
      </c>
      <c r="L103" s="76">
        <v>0</v>
      </c>
      <c r="M103" s="76">
        <v>0</v>
      </c>
      <c r="N103" s="76">
        <v>0</v>
      </c>
      <c r="O103" s="76">
        <v>11000</v>
      </c>
    </row>
    <row r="104" spans="1:15" x14ac:dyDescent="0.2">
      <c r="A104" s="37" t="s">
        <v>147</v>
      </c>
      <c r="B104" s="37" t="s">
        <v>193</v>
      </c>
      <c r="C104" s="37">
        <v>4</v>
      </c>
      <c r="D104" s="37" t="s">
        <v>195</v>
      </c>
      <c r="E104" s="37">
        <v>1</v>
      </c>
      <c r="F104" s="37">
        <v>3541</v>
      </c>
      <c r="G104" s="36" t="s">
        <v>223</v>
      </c>
      <c r="H104" s="76">
        <v>4200</v>
      </c>
      <c r="I104" s="76">
        <v>0</v>
      </c>
      <c r="J104" s="76">
        <v>4200</v>
      </c>
      <c r="K104" s="76">
        <v>0</v>
      </c>
      <c r="L104" s="76">
        <v>0</v>
      </c>
      <c r="M104" s="76">
        <v>0</v>
      </c>
      <c r="N104" s="76">
        <v>0</v>
      </c>
      <c r="O104" s="76">
        <v>4200</v>
      </c>
    </row>
    <row r="105" spans="1:15" x14ac:dyDescent="0.2">
      <c r="A105" s="37" t="s">
        <v>147</v>
      </c>
      <c r="B105" s="37" t="s">
        <v>193</v>
      </c>
      <c r="C105" s="37">
        <v>4</v>
      </c>
      <c r="D105" s="37" t="s">
        <v>195</v>
      </c>
      <c r="E105" s="37">
        <v>1</v>
      </c>
      <c r="F105" s="37">
        <v>3551</v>
      </c>
      <c r="G105" s="36" t="s">
        <v>165</v>
      </c>
      <c r="H105" s="76">
        <v>60000</v>
      </c>
      <c r="I105" s="76">
        <v>0</v>
      </c>
      <c r="J105" s="76">
        <v>60000</v>
      </c>
      <c r="K105" s="76">
        <v>40569.71</v>
      </c>
      <c r="L105" s="76">
        <v>50311.79</v>
      </c>
      <c r="M105" s="76">
        <v>50311.79</v>
      </c>
      <c r="N105" s="76">
        <v>50311.79</v>
      </c>
      <c r="O105" s="76">
        <v>9688.2099999999991</v>
      </c>
    </row>
    <row r="106" spans="1:15" x14ac:dyDescent="0.2">
      <c r="A106" s="37" t="s">
        <v>147</v>
      </c>
      <c r="B106" s="37" t="s">
        <v>193</v>
      </c>
      <c r="C106" s="37">
        <v>4</v>
      </c>
      <c r="D106" s="37" t="s">
        <v>195</v>
      </c>
      <c r="E106" s="37">
        <v>1</v>
      </c>
      <c r="F106" s="37">
        <v>3561</v>
      </c>
      <c r="G106" s="36" t="s">
        <v>224</v>
      </c>
      <c r="H106" s="76">
        <v>6000</v>
      </c>
      <c r="I106" s="76">
        <v>0</v>
      </c>
      <c r="J106" s="76">
        <v>6000</v>
      </c>
      <c r="K106" s="76">
        <v>0</v>
      </c>
      <c r="L106" s="76">
        <v>0</v>
      </c>
      <c r="M106" s="76">
        <v>0</v>
      </c>
      <c r="N106" s="76">
        <v>0</v>
      </c>
      <c r="O106" s="76">
        <v>6000</v>
      </c>
    </row>
    <row r="107" spans="1:15" x14ac:dyDescent="0.2">
      <c r="A107" s="37" t="s">
        <v>147</v>
      </c>
      <c r="B107" s="37" t="s">
        <v>193</v>
      </c>
      <c r="C107" s="37">
        <v>4</v>
      </c>
      <c r="D107" s="37" t="s">
        <v>195</v>
      </c>
      <c r="E107" s="37">
        <v>1</v>
      </c>
      <c r="F107" s="37">
        <v>3571</v>
      </c>
      <c r="G107" s="36" t="s">
        <v>225</v>
      </c>
      <c r="H107" s="76">
        <v>234054.77</v>
      </c>
      <c r="I107" s="76">
        <v>0</v>
      </c>
      <c r="J107" s="76">
        <v>234054.77</v>
      </c>
      <c r="K107" s="76">
        <v>65182.36</v>
      </c>
      <c r="L107" s="76">
        <v>145220.35999999999</v>
      </c>
      <c r="M107" s="76">
        <v>145220.35999999999</v>
      </c>
      <c r="N107" s="76">
        <v>145220.35999999999</v>
      </c>
      <c r="O107" s="76">
        <v>88834.41</v>
      </c>
    </row>
    <row r="108" spans="1:15" x14ac:dyDescent="0.2">
      <c r="A108" s="37" t="s">
        <v>147</v>
      </c>
      <c r="B108" s="37" t="s">
        <v>193</v>
      </c>
      <c r="C108" s="37">
        <v>4</v>
      </c>
      <c r="D108" s="37" t="s">
        <v>195</v>
      </c>
      <c r="E108" s="37">
        <v>1</v>
      </c>
      <c r="F108" s="37">
        <v>3581</v>
      </c>
      <c r="G108" s="36" t="s">
        <v>226</v>
      </c>
      <c r="H108" s="76">
        <v>2646</v>
      </c>
      <c r="I108" s="76">
        <v>0</v>
      </c>
      <c r="J108" s="76">
        <v>2646</v>
      </c>
      <c r="K108" s="76">
        <v>0</v>
      </c>
      <c r="L108" s="76">
        <v>0</v>
      </c>
      <c r="M108" s="76">
        <v>0</v>
      </c>
      <c r="N108" s="76">
        <v>0</v>
      </c>
      <c r="O108" s="76">
        <v>2646</v>
      </c>
    </row>
    <row r="109" spans="1:15" x14ac:dyDescent="0.2">
      <c r="A109" s="37" t="s">
        <v>147</v>
      </c>
      <c r="B109" s="37" t="s">
        <v>193</v>
      </c>
      <c r="C109" s="37">
        <v>4</v>
      </c>
      <c r="D109" s="37" t="s">
        <v>195</v>
      </c>
      <c r="E109" s="37">
        <v>1</v>
      </c>
      <c r="F109" s="37">
        <v>3751</v>
      </c>
      <c r="G109" s="36" t="s">
        <v>166</v>
      </c>
      <c r="H109" s="76">
        <v>16800</v>
      </c>
      <c r="I109" s="76">
        <v>-3000</v>
      </c>
      <c r="J109" s="76">
        <v>13800</v>
      </c>
      <c r="K109" s="76">
        <v>242</v>
      </c>
      <c r="L109" s="76">
        <v>242</v>
      </c>
      <c r="M109" s="76">
        <v>242</v>
      </c>
      <c r="N109" s="76">
        <v>242</v>
      </c>
      <c r="O109" s="76">
        <v>13558</v>
      </c>
    </row>
    <row r="110" spans="1:15" x14ac:dyDescent="0.2">
      <c r="A110" s="37" t="s">
        <v>147</v>
      </c>
      <c r="B110" s="37" t="s">
        <v>193</v>
      </c>
      <c r="C110" s="37">
        <v>4</v>
      </c>
      <c r="D110" s="37" t="s">
        <v>195</v>
      </c>
      <c r="E110" s="37">
        <v>1</v>
      </c>
      <c r="F110" s="37">
        <v>3831</v>
      </c>
      <c r="G110" s="36" t="s">
        <v>167</v>
      </c>
      <c r="H110" s="76">
        <v>10500</v>
      </c>
      <c r="I110" s="76">
        <v>0</v>
      </c>
      <c r="J110" s="76">
        <v>10500</v>
      </c>
      <c r="K110" s="76">
        <v>0</v>
      </c>
      <c r="L110" s="76">
        <v>0</v>
      </c>
      <c r="M110" s="76">
        <v>0</v>
      </c>
      <c r="N110" s="76">
        <v>0</v>
      </c>
      <c r="O110" s="76">
        <v>10500</v>
      </c>
    </row>
    <row r="111" spans="1:15" x14ac:dyDescent="0.2">
      <c r="A111" s="37" t="s">
        <v>147</v>
      </c>
      <c r="B111" s="37" t="s">
        <v>193</v>
      </c>
      <c r="C111" s="37">
        <v>4</v>
      </c>
      <c r="D111" s="37" t="s">
        <v>195</v>
      </c>
      <c r="E111" s="37">
        <v>1</v>
      </c>
      <c r="F111" s="37">
        <v>3921</v>
      </c>
      <c r="G111" s="36" t="s">
        <v>227</v>
      </c>
      <c r="H111" s="76">
        <v>1902528</v>
      </c>
      <c r="I111" s="76">
        <v>-150000</v>
      </c>
      <c r="J111" s="76">
        <v>1752528</v>
      </c>
      <c r="K111" s="76">
        <v>1263556</v>
      </c>
      <c r="L111" s="76">
        <v>1230658</v>
      </c>
      <c r="M111" s="76">
        <v>1230658</v>
      </c>
      <c r="N111" s="76">
        <v>1230658</v>
      </c>
      <c r="O111" s="76">
        <v>521870</v>
      </c>
    </row>
    <row r="112" spans="1:15" x14ac:dyDescent="0.2">
      <c r="A112" s="37" t="s">
        <v>147</v>
      </c>
      <c r="B112" s="37" t="s">
        <v>193</v>
      </c>
      <c r="C112" s="37">
        <v>4</v>
      </c>
      <c r="D112" s="37" t="s">
        <v>195</v>
      </c>
      <c r="E112" s="37">
        <v>2</v>
      </c>
      <c r="G112" s="36" t="s">
        <v>168</v>
      </c>
      <c r="H112" s="76">
        <v>605275</v>
      </c>
      <c r="I112" s="76">
        <v>50000</v>
      </c>
      <c r="J112" s="76">
        <v>655275</v>
      </c>
      <c r="K112" s="76">
        <v>46911</v>
      </c>
      <c r="L112" s="76">
        <v>16817.07</v>
      </c>
      <c r="M112" s="76">
        <v>16817.07</v>
      </c>
      <c r="N112" s="76">
        <v>16817.07</v>
      </c>
      <c r="O112" s="76">
        <v>638457.93000000005</v>
      </c>
    </row>
    <row r="113" spans="1:15" x14ac:dyDescent="0.2">
      <c r="A113" s="37" t="s">
        <v>147</v>
      </c>
      <c r="B113" s="37" t="s">
        <v>193</v>
      </c>
      <c r="C113" s="37">
        <v>4</v>
      </c>
      <c r="D113" s="37" t="s">
        <v>195</v>
      </c>
      <c r="E113" s="37">
        <v>2</v>
      </c>
      <c r="F113" s="37">
        <v>5151</v>
      </c>
      <c r="G113" s="36" t="s">
        <v>187</v>
      </c>
      <c r="H113" s="76">
        <v>0</v>
      </c>
      <c r="I113" s="76">
        <v>35000</v>
      </c>
      <c r="J113" s="76">
        <v>35000</v>
      </c>
      <c r="K113" s="76">
        <v>0</v>
      </c>
      <c r="L113" s="76">
        <v>0</v>
      </c>
      <c r="M113" s="76">
        <v>0</v>
      </c>
      <c r="N113" s="76">
        <v>0</v>
      </c>
      <c r="O113" s="76">
        <v>35000</v>
      </c>
    </row>
    <row r="114" spans="1:15" x14ac:dyDescent="0.2">
      <c r="A114" s="37" t="s">
        <v>147</v>
      </c>
      <c r="B114" s="37" t="s">
        <v>193</v>
      </c>
      <c r="C114" s="37">
        <v>4</v>
      </c>
      <c r="D114" s="37" t="s">
        <v>195</v>
      </c>
      <c r="E114" s="37">
        <v>2</v>
      </c>
      <c r="F114" s="37">
        <v>5311</v>
      </c>
      <c r="G114" s="36" t="s">
        <v>228</v>
      </c>
      <c r="H114" s="76">
        <v>190075</v>
      </c>
      <c r="I114" s="76">
        <v>-55000</v>
      </c>
      <c r="J114" s="76">
        <v>135075</v>
      </c>
      <c r="K114" s="76">
        <v>46911</v>
      </c>
      <c r="L114" s="76">
        <v>0</v>
      </c>
      <c r="M114" s="76">
        <v>0</v>
      </c>
      <c r="N114" s="76">
        <v>0</v>
      </c>
      <c r="O114" s="76">
        <v>135075</v>
      </c>
    </row>
    <row r="115" spans="1:15" x14ac:dyDescent="0.2">
      <c r="A115" s="37" t="s">
        <v>147</v>
      </c>
      <c r="B115" s="37" t="s">
        <v>193</v>
      </c>
      <c r="C115" s="37">
        <v>4</v>
      </c>
      <c r="D115" s="37" t="s">
        <v>195</v>
      </c>
      <c r="E115" s="37">
        <v>2</v>
      </c>
      <c r="F115" s="37">
        <v>5621</v>
      </c>
      <c r="G115" s="36" t="s">
        <v>229</v>
      </c>
      <c r="H115" s="76">
        <v>295200</v>
      </c>
      <c r="I115" s="76">
        <v>0</v>
      </c>
      <c r="J115" s="76">
        <v>295200</v>
      </c>
      <c r="K115" s="76">
        <v>0</v>
      </c>
      <c r="L115" s="76">
        <v>11723.28</v>
      </c>
      <c r="M115" s="76">
        <v>11723.28</v>
      </c>
      <c r="N115" s="76">
        <v>11723.28</v>
      </c>
      <c r="O115" s="76">
        <v>283476.71999999997</v>
      </c>
    </row>
    <row r="116" spans="1:15" x14ac:dyDescent="0.2">
      <c r="A116" s="37" t="s">
        <v>147</v>
      </c>
      <c r="B116" s="37" t="s">
        <v>193</v>
      </c>
      <c r="C116" s="37">
        <v>4</v>
      </c>
      <c r="D116" s="37" t="s">
        <v>195</v>
      </c>
      <c r="E116" s="37">
        <v>2</v>
      </c>
      <c r="F116" s="37">
        <v>5671</v>
      </c>
      <c r="G116" s="36" t="s">
        <v>230</v>
      </c>
      <c r="H116" s="76">
        <v>120000</v>
      </c>
      <c r="I116" s="76">
        <v>-100000</v>
      </c>
      <c r="J116" s="76">
        <v>20000</v>
      </c>
      <c r="K116" s="76">
        <v>0</v>
      </c>
      <c r="L116" s="76">
        <v>5093.79</v>
      </c>
      <c r="M116" s="76">
        <v>5093.79</v>
      </c>
      <c r="N116" s="76">
        <v>5093.79</v>
      </c>
      <c r="O116" s="76">
        <v>14906.21</v>
      </c>
    </row>
    <row r="117" spans="1:15" x14ac:dyDescent="0.2">
      <c r="A117" s="37" t="s">
        <v>147</v>
      </c>
      <c r="B117" s="37" t="s">
        <v>193</v>
      </c>
      <c r="C117" s="37">
        <v>4</v>
      </c>
      <c r="D117" s="37" t="s">
        <v>195</v>
      </c>
      <c r="E117" s="37">
        <v>2</v>
      </c>
      <c r="F117" s="37">
        <v>5911</v>
      </c>
      <c r="G117" s="36" t="s">
        <v>191</v>
      </c>
      <c r="H117" s="76">
        <v>0</v>
      </c>
      <c r="I117" s="76">
        <v>170000</v>
      </c>
      <c r="J117" s="76">
        <v>170000</v>
      </c>
      <c r="K117" s="76">
        <v>0</v>
      </c>
      <c r="L117" s="76">
        <v>0</v>
      </c>
      <c r="M117" s="76">
        <v>0</v>
      </c>
      <c r="N117" s="76">
        <v>0</v>
      </c>
      <c r="O117" s="76">
        <v>170000</v>
      </c>
    </row>
    <row r="118" spans="1:15" x14ac:dyDescent="0.2">
      <c r="A118" s="37" t="s">
        <v>147</v>
      </c>
      <c r="B118" s="37" t="s">
        <v>231</v>
      </c>
      <c r="G118" s="36" t="s">
        <v>232</v>
      </c>
      <c r="H118" s="76">
        <v>50336409.409999996</v>
      </c>
      <c r="I118" s="76">
        <v>25606019.629999999</v>
      </c>
      <c r="J118" s="76">
        <v>75942429.040000007</v>
      </c>
      <c r="K118" s="76">
        <v>13199722</v>
      </c>
      <c r="L118" s="76">
        <v>29554408.98</v>
      </c>
      <c r="M118" s="76">
        <v>29554408.98</v>
      </c>
      <c r="N118" s="76">
        <v>29554408.98</v>
      </c>
      <c r="O118" s="76">
        <v>46388020.060000002</v>
      </c>
    </row>
    <row r="119" spans="1:15" x14ac:dyDescent="0.2">
      <c r="A119" s="37" t="s">
        <v>147</v>
      </c>
      <c r="B119" s="37" t="s">
        <v>231</v>
      </c>
      <c r="C119" s="37">
        <v>4</v>
      </c>
      <c r="G119" s="36" t="s">
        <v>151</v>
      </c>
      <c r="H119" s="76">
        <v>50336409.409999996</v>
      </c>
      <c r="I119" s="76">
        <v>25606019.629999999</v>
      </c>
      <c r="J119" s="76">
        <v>75942429.040000007</v>
      </c>
      <c r="K119" s="76">
        <v>13199722</v>
      </c>
      <c r="L119" s="76">
        <v>29554408.98</v>
      </c>
      <c r="M119" s="76">
        <v>29554408.98</v>
      </c>
      <c r="N119" s="76">
        <v>29554408.98</v>
      </c>
      <c r="O119" s="76">
        <v>46388020.060000002</v>
      </c>
    </row>
    <row r="120" spans="1:15" x14ac:dyDescent="0.2">
      <c r="A120" s="37" t="s">
        <v>147</v>
      </c>
      <c r="B120" s="37" t="s">
        <v>231</v>
      </c>
      <c r="C120" s="37">
        <v>4</v>
      </c>
      <c r="D120" s="37" t="s">
        <v>233</v>
      </c>
      <c r="G120" s="36" t="s">
        <v>234</v>
      </c>
      <c r="H120" s="76">
        <v>13668786.859999999</v>
      </c>
      <c r="I120" s="76">
        <v>17803483</v>
      </c>
      <c r="J120" s="76">
        <v>31472269.859999999</v>
      </c>
      <c r="K120" s="76">
        <v>719162.21</v>
      </c>
      <c r="L120" s="76">
        <v>4878777.03</v>
      </c>
      <c r="M120" s="76">
        <v>4878777.03</v>
      </c>
      <c r="N120" s="76">
        <v>4878777.03</v>
      </c>
      <c r="O120" s="76">
        <v>26593492.829999998</v>
      </c>
    </row>
    <row r="121" spans="1:15" x14ac:dyDescent="0.2">
      <c r="A121" s="37" t="s">
        <v>147</v>
      </c>
      <c r="B121" s="37" t="s">
        <v>231</v>
      </c>
      <c r="C121" s="37">
        <v>4</v>
      </c>
      <c r="D121" s="37" t="s">
        <v>233</v>
      </c>
      <c r="E121" s="37">
        <v>1</v>
      </c>
      <c r="G121" s="36" t="s">
        <v>154</v>
      </c>
      <c r="H121" s="76">
        <v>6416138.1100000003</v>
      </c>
      <c r="I121" s="76">
        <v>2009246</v>
      </c>
      <c r="J121" s="76">
        <v>8425384.1099999994</v>
      </c>
      <c r="K121" s="76">
        <v>407224.94</v>
      </c>
      <c r="L121" s="76">
        <v>3409373.34</v>
      </c>
      <c r="M121" s="76">
        <v>3409373.34</v>
      </c>
      <c r="N121" s="76">
        <v>3409373.34</v>
      </c>
      <c r="O121" s="76">
        <v>5016010.7699999996</v>
      </c>
    </row>
    <row r="122" spans="1:15" x14ac:dyDescent="0.2">
      <c r="A122" s="37" t="s">
        <v>147</v>
      </c>
      <c r="B122" s="37" t="s">
        <v>231</v>
      </c>
      <c r="C122" s="37">
        <v>4</v>
      </c>
      <c r="D122" s="37" t="s">
        <v>233</v>
      </c>
      <c r="E122" s="37">
        <v>1</v>
      </c>
      <c r="F122" s="37">
        <v>1131</v>
      </c>
      <c r="G122" s="36" t="s">
        <v>155</v>
      </c>
      <c r="H122" s="76">
        <v>2320570.7200000002</v>
      </c>
      <c r="I122" s="76">
        <v>213000</v>
      </c>
      <c r="J122" s="76">
        <v>2533570.7200000002</v>
      </c>
      <c r="K122" s="76">
        <v>0</v>
      </c>
      <c r="L122" s="76">
        <v>1929756.24</v>
      </c>
      <c r="M122" s="76">
        <v>1929756.24</v>
      </c>
      <c r="N122" s="76">
        <v>1929756.24</v>
      </c>
      <c r="O122" s="76">
        <v>603814.48</v>
      </c>
    </row>
    <row r="123" spans="1:15" x14ac:dyDescent="0.2">
      <c r="A123" s="37" t="s">
        <v>147</v>
      </c>
      <c r="B123" s="37" t="s">
        <v>231</v>
      </c>
      <c r="C123" s="37">
        <v>4</v>
      </c>
      <c r="D123" s="37" t="s">
        <v>233</v>
      </c>
      <c r="E123" s="37">
        <v>1</v>
      </c>
      <c r="F123" s="37">
        <v>1321</v>
      </c>
      <c r="G123" s="36" t="s">
        <v>156</v>
      </c>
      <c r="H123" s="76">
        <v>31788.639999999999</v>
      </c>
      <c r="I123" s="76">
        <v>-3000</v>
      </c>
      <c r="J123" s="76">
        <v>28788.639999999999</v>
      </c>
      <c r="K123" s="76">
        <v>0</v>
      </c>
      <c r="L123" s="76">
        <v>17700.5</v>
      </c>
      <c r="M123" s="76">
        <v>17700.5</v>
      </c>
      <c r="N123" s="76">
        <v>17700.5</v>
      </c>
      <c r="O123" s="76">
        <v>11088.14</v>
      </c>
    </row>
    <row r="124" spans="1:15" x14ac:dyDescent="0.2">
      <c r="A124" s="37" t="s">
        <v>147</v>
      </c>
      <c r="B124" s="37" t="s">
        <v>231</v>
      </c>
      <c r="C124" s="37">
        <v>4</v>
      </c>
      <c r="D124" s="37" t="s">
        <v>233</v>
      </c>
      <c r="E124" s="37">
        <v>1</v>
      </c>
      <c r="F124" s="37">
        <v>1323</v>
      </c>
      <c r="G124" s="36" t="s">
        <v>157</v>
      </c>
      <c r="H124" s="76">
        <v>254309.12</v>
      </c>
      <c r="I124" s="76">
        <v>28000</v>
      </c>
      <c r="J124" s="76">
        <v>282309.12</v>
      </c>
      <c r="K124" s="76">
        <v>0</v>
      </c>
      <c r="L124" s="76">
        <v>0</v>
      </c>
      <c r="M124" s="76">
        <v>0</v>
      </c>
      <c r="N124" s="76">
        <v>0</v>
      </c>
      <c r="O124" s="76">
        <v>282309.12</v>
      </c>
    </row>
    <row r="125" spans="1:15" x14ac:dyDescent="0.2">
      <c r="A125" s="37" t="s">
        <v>147</v>
      </c>
      <c r="B125" s="37" t="s">
        <v>231</v>
      </c>
      <c r="C125" s="37">
        <v>4</v>
      </c>
      <c r="D125" s="37" t="s">
        <v>233</v>
      </c>
      <c r="E125" s="37">
        <v>1</v>
      </c>
      <c r="F125" s="37">
        <v>1331</v>
      </c>
      <c r="G125" s="36" t="s">
        <v>198</v>
      </c>
      <c r="H125" s="76">
        <v>42000</v>
      </c>
      <c r="I125" s="76">
        <v>0</v>
      </c>
      <c r="J125" s="76">
        <v>42000</v>
      </c>
      <c r="K125" s="76">
        <v>0</v>
      </c>
      <c r="L125" s="76">
        <v>9710.98</v>
      </c>
      <c r="M125" s="76">
        <v>9710.98</v>
      </c>
      <c r="N125" s="76">
        <v>9710.98</v>
      </c>
      <c r="O125" s="76">
        <v>32289.02</v>
      </c>
    </row>
    <row r="126" spans="1:15" x14ac:dyDescent="0.2">
      <c r="A126" s="37" t="s">
        <v>147</v>
      </c>
      <c r="B126" s="37" t="s">
        <v>231</v>
      </c>
      <c r="C126" s="37">
        <v>4</v>
      </c>
      <c r="D126" s="37" t="s">
        <v>233</v>
      </c>
      <c r="E126" s="37">
        <v>1</v>
      </c>
      <c r="F126" s="37">
        <v>1511</v>
      </c>
      <c r="G126" s="36" t="s">
        <v>158</v>
      </c>
      <c r="H126" s="76">
        <v>206095.44</v>
      </c>
      <c r="I126" s="76">
        <v>19000</v>
      </c>
      <c r="J126" s="76">
        <v>225095.44</v>
      </c>
      <c r="K126" s="76">
        <v>0</v>
      </c>
      <c r="L126" s="76">
        <v>171409.26</v>
      </c>
      <c r="M126" s="76">
        <v>171409.26</v>
      </c>
      <c r="N126" s="76">
        <v>171409.26</v>
      </c>
      <c r="O126" s="76">
        <v>53686.18</v>
      </c>
    </row>
    <row r="127" spans="1:15" x14ac:dyDescent="0.2">
      <c r="A127" s="37" t="s">
        <v>147</v>
      </c>
      <c r="B127" s="37" t="s">
        <v>231</v>
      </c>
      <c r="C127" s="37">
        <v>4</v>
      </c>
      <c r="D127" s="37" t="s">
        <v>233</v>
      </c>
      <c r="E127" s="37">
        <v>1</v>
      </c>
      <c r="F127" s="37">
        <v>1592</v>
      </c>
      <c r="G127" s="36" t="s">
        <v>159</v>
      </c>
      <c r="H127" s="76">
        <v>301674.19</v>
      </c>
      <c r="I127" s="76">
        <v>28000</v>
      </c>
      <c r="J127" s="76">
        <v>329674.19</v>
      </c>
      <c r="K127" s="76">
        <v>0</v>
      </c>
      <c r="L127" s="76">
        <v>250901.49</v>
      </c>
      <c r="M127" s="76">
        <v>250901.49</v>
      </c>
      <c r="N127" s="76">
        <v>250901.49</v>
      </c>
      <c r="O127" s="76">
        <v>78772.7</v>
      </c>
    </row>
    <row r="128" spans="1:15" x14ac:dyDescent="0.2">
      <c r="A128" s="37" t="s">
        <v>147</v>
      </c>
      <c r="B128" s="37" t="s">
        <v>231</v>
      </c>
      <c r="C128" s="37">
        <v>4</v>
      </c>
      <c r="D128" s="37" t="s">
        <v>233</v>
      </c>
      <c r="E128" s="37">
        <v>1</v>
      </c>
      <c r="F128" s="37">
        <v>2111</v>
      </c>
      <c r="G128" s="36" t="s">
        <v>173</v>
      </c>
      <c r="H128" s="76">
        <v>18000</v>
      </c>
      <c r="I128" s="76">
        <v>6000</v>
      </c>
      <c r="J128" s="76">
        <v>24000</v>
      </c>
      <c r="K128" s="76">
        <v>10251.68</v>
      </c>
      <c r="L128" s="76">
        <v>14582.54</v>
      </c>
      <c r="M128" s="76">
        <v>14582.54</v>
      </c>
      <c r="N128" s="76">
        <v>14582.54</v>
      </c>
      <c r="O128" s="76">
        <v>9417.4599999999991</v>
      </c>
    </row>
    <row r="129" spans="1:15" x14ac:dyDescent="0.2">
      <c r="A129" s="37" t="s">
        <v>147</v>
      </c>
      <c r="B129" s="37" t="s">
        <v>231</v>
      </c>
      <c r="C129" s="37">
        <v>4</v>
      </c>
      <c r="D129" s="37" t="s">
        <v>233</v>
      </c>
      <c r="E129" s="37">
        <v>1</v>
      </c>
      <c r="F129" s="37">
        <v>2121</v>
      </c>
      <c r="G129" s="36" t="s">
        <v>160</v>
      </c>
      <c r="H129" s="76">
        <v>3000</v>
      </c>
      <c r="I129" s="76">
        <v>-3000</v>
      </c>
      <c r="J129" s="76">
        <v>0</v>
      </c>
      <c r="K129" s="76">
        <v>0</v>
      </c>
      <c r="L129" s="76">
        <v>0</v>
      </c>
      <c r="M129" s="76">
        <v>0</v>
      </c>
      <c r="N129" s="76">
        <v>0</v>
      </c>
      <c r="O129" s="76">
        <v>0</v>
      </c>
    </row>
    <row r="130" spans="1:15" x14ac:dyDescent="0.2">
      <c r="A130" s="37" t="s">
        <v>147</v>
      </c>
      <c r="B130" s="37" t="s">
        <v>231</v>
      </c>
      <c r="C130" s="37">
        <v>4</v>
      </c>
      <c r="D130" s="37" t="s">
        <v>233</v>
      </c>
      <c r="E130" s="37">
        <v>1</v>
      </c>
      <c r="F130" s="37">
        <v>2151</v>
      </c>
      <c r="G130" s="36" t="s">
        <v>235</v>
      </c>
      <c r="H130" s="76">
        <v>3000</v>
      </c>
      <c r="I130" s="76">
        <v>-3000</v>
      </c>
      <c r="J130" s="76">
        <v>0</v>
      </c>
      <c r="K130" s="76">
        <v>0</v>
      </c>
      <c r="L130" s="76">
        <v>0</v>
      </c>
      <c r="M130" s="76">
        <v>0</v>
      </c>
      <c r="N130" s="76">
        <v>0</v>
      </c>
      <c r="O130" s="76">
        <v>0</v>
      </c>
    </row>
    <row r="131" spans="1:15" x14ac:dyDescent="0.2">
      <c r="A131" s="37" t="s">
        <v>147</v>
      </c>
      <c r="B131" s="37" t="s">
        <v>231</v>
      </c>
      <c r="C131" s="37">
        <v>4</v>
      </c>
      <c r="D131" s="37" t="s">
        <v>233</v>
      </c>
      <c r="E131" s="37">
        <v>1</v>
      </c>
      <c r="F131" s="37">
        <v>2411</v>
      </c>
      <c r="G131" s="36" t="s">
        <v>236</v>
      </c>
      <c r="H131" s="76">
        <v>120000</v>
      </c>
      <c r="I131" s="76">
        <v>0</v>
      </c>
      <c r="J131" s="76">
        <v>120000</v>
      </c>
      <c r="K131" s="76">
        <v>7675</v>
      </c>
      <c r="L131" s="76">
        <v>7675</v>
      </c>
      <c r="M131" s="76">
        <v>7675</v>
      </c>
      <c r="N131" s="76">
        <v>7675</v>
      </c>
      <c r="O131" s="76">
        <v>112325</v>
      </c>
    </row>
    <row r="132" spans="1:15" x14ac:dyDescent="0.2">
      <c r="A132" s="37" t="s">
        <v>147</v>
      </c>
      <c r="B132" s="37" t="s">
        <v>231</v>
      </c>
      <c r="C132" s="37">
        <v>4</v>
      </c>
      <c r="D132" s="37" t="s">
        <v>233</v>
      </c>
      <c r="E132" s="37">
        <v>1</v>
      </c>
      <c r="F132" s="37">
        <v>2421</v>
      </c>
      <c r="G132" s="36" t="s">
        <v>201</v>
      </c>
      <c r="H132" s="76">
        <v>60000</v>
      </c>
      <c r="I132" s="76">
        <v>0</v>
      </c>
      <c r="J132" s="76">
        <v>60000</v>
      </c>
      <c r="K132" s="76">
        <v>17518.21</v>
      </c>
      <c r="L132" s="76">
        <v>17518.11</v>
      </c>
      <c r="M132" s="76">
        <v>17518.11</v>
      </c>
      <c r="N132" s="76">
        <v>17518.11</v>
      </c>
      <c r="O132" s="76">
        <v>42481.89</v>
      </c>
    </row>
    <row r="133" spans="1:15" x14ac:dyDescent="0.2">
      <c r="A133" s="37" t="s">
        <v>147</v>
      </c>
      <c r="B133" s="37" t="s">
        <v>231</v>
      </c>
      <c r="C133" s="37">
        <v>4</v>
      </c>
      <c r="D133" s="37" t="s">
        <v>233</v>
      </c>
      <c r="E133" s="37">
        <v>1</v>
      </c>
      <c r="F133" s="37">
        <v>2431</v>
      </c>
      <c r="G133" s="36" t="s">
        <v>237</v>
      </c>
      <c r="H133" s="76">
        <v>24000</v>
      </c>
      <c r="I133" s="76">
        <v>0</v>
      </c>
      <c r="J133" s="76">
        <v>24000</v>
      </c>
      <c r="K133" s="76">
        <v>0</v>
      </c>
      <c r="L133" s="76">
        <v>0</v>
      </c>
      <c r="M133" s="76">
        <v>0</v>
      </c>
      <c r="N133" s="76">
        <v>0</v>
      </c>
      <c r="O133" s="76">
        <v>24000</v>
      </c>
    </row>
    <row r="134" spans="1:15" x14ac:dyDescent="0.2">
      <c r="A134" s="37" t="s">
        <v>147</v>
      </c>
      <c r="B134" s="37" t="s">
        <v>231</v>
      </c>
      <c r="C134" s="37">
        <v>4</v>
      </c>
      <c r="D134" s="37" t="s">
        <v>233</v>
      </c>
      <c r="E134" s="37">
        <v>1</v>
      </c>
      <c r="F134" s="37">
        <v>2441</v>
      </c>
      <c r="G134" s="36" t="s">
        <v>238</v>
      </c>
      <c r="H134" s="76">
        <v>24000</v>
      </c>
      <c r="I134" s="76">
        <v>0</v>
      </c>
      <c r="J134" s="76">
        <v>24000</v>
      </c>
      <c r="K134" s="76">
        <v>7272.21</v>
      </c>
      <c r="L134" s="76">
        <v>8628.2099999999991</v>
      </c>
      <c r="M134" s="76">
        <v>8628.2099999999991</v>
      </c>
      <c r="N134" s="76">
        <v>8628.2099999999991</v>
      </c>
      <c r="O134" s="76">
        <v>15371.79</v>
      </c>
    </row>
    <row r="135" spans="1:15" x14ac:dyDescent="0.2">
      <c r="A135" s="37" t="s">
        <v>147</v>
      </c>
      <c r="B135" s="37" t="s">
        <v>231</v>
      </c>
      <c r="C135" s="37">
        <v>4</v>
      </c>
      <c r="D135" s="37" t="s">
        <v>233</v>
      </c>
      <c r="E135" s="37">
        <v>1</v>
      </c>
      <c r="F135" s="37">
        <v>2471</v>
      </c>
      <c r="G135" s="36" t="s">
        <v>203</v>
      </c>
      <c r="H135" s="76">
        <v>60000</v>
      </c>
      <c r="I135" s="76">
        <v>-60000</v>
      </c>
      <c r="J135" s="76">
        <v>0</v>
      </c>
      <c r="K135" s="76">
        <v>0</v>
      </c>
      <c r="L135" s="76">
        <v>0</v>
      </c>
      <c r="M135" s="76">
        <v>0</v>
      </c>
      <c r="N135" s="76">
        <v>0</v>
      </c>
      <c r="O135" s="76">
        <v>0</v>
      </c>
    </row>
    <row r="136" spans="1:15" x14ac:dyDescent="0.2">
      <c r="A136" s="37" t="s">
        <v>147</v>
      </c>
      <c r="B136" s="37" t="s">
        <v>231</v>
      </c>
      <c r="C136" s="37">
        <v>4</v>
      </c>
      <c r="D136" s="37" t="s">
        <v>233</v>
      </c>
      <c r="E136" s="37">
        <v>1</v>
      </c>
      <c r="F136" s="37">
        <v>2491</v>
      </c>
      <c r="G136" s="36" t="s">
        <v>204</v>
      </c>
      <c r="H136" s="76">
        <v>1500000</v>
      </c>
      <c r="I136" s="76">
        <v>-371000</v>
      </c>
      <c r="J136" s="76">
        <v>1129000</v>
      </c>
      <c r="K136" s="76">
        <v>158994.81</v>
      </c>
      <c r="L136" s="76">
        <v>213717.82</v>
      </c>
      <c r="M136" s="76">
        <v>213717.82</v>
      </c>
      <c r="N136" s="76">
        <v>213717.82</v>
      </c>
      <c r="O136" s="76">
        <v>915282.18</v>
      </c>
    </row>
    <row r="137" spans="1:15" x14ac:dyDescent="0.2">
      <c r="A137" s="37" t="s">
        <v>147</v>
      </c>
      <c r="B137" s="37" t="s">
        <v>231</v>
      </c>
      <c r="C137" s="37">
        <v>4</v>
      </c>
      <c r="D137" s="37" t="s">
        <v>233</v>
      </c>
      <c r="E137" s="37">
        <v>1</v>
      </c>
      <c r="F137" s="37">
        <v>2612</v>
      </c>
      <c r="G137" s="36" t="s">
        <v>162</v>
      </c>
      <c r="H137" s="76">
        <v>200000</v>
      </c>
      <c r="I137" s="76">
        <v>0</v>
      </c>
      <c r="J137" s="76">
        <v>200000</v>
      </c>
      <c r="K137" s="76">
        <v>121122.41</v>
      </c>
      <c r="L137" s="76">
        <v>116809.32</v>
      </c>
      <c r="M137" s="76">
        <v>116809.32</v>
      </c>
      <c r="N137" s="76">
        <v>116809.32</v>
      </c>
      <c r="O137" s="76">
        <v>83190.679999999993</v>
      </c>
    </row>
    <row r="138" spans="1:15" x14ac:dyDescent="0.2">
      <c r="A138" s="37" t="s">
        <v>147</v>
      </c>
      <c r="B138" s="37" t="s">
        <v>231</v>
      </c>
      <c r="C138" s="37">
        <v>4</v>
      </c>
      <c r="D138" s="37" t="s">
        <v>233</v>
      </c>
      <c r="E138" s="37">
        <v>1</v>
      </c>
      <c r="F138" s="37">
        <v>2721</v>
      </c>
      <c r="G138" s="36" t="s">
        <v>210</v>
      </c>
      <c r="H138" s="76">
        <v>12000</v>
      </c>
      <c r="I138" s="76">
        <v>0</v>
      </c>
      <c r="J138" s="76">
        <v>12000</v>
      </c>
      <c r="K138" s="76">
        <v>3009.14</v>
      </c>
      <c r="L138" s="76">
        <v>10084.69</v>
      </c>
      <c r="M138" s="76">
        <v>10084.69</v>
      </c>
      <c r="N138" s="76">
        <v>10084.69</v>
      </c>
      <c r="O138" s="76">
        <v>1915.31</v>
      </c>
    </row>
    <row r="139" spans="1:15" x14ac:dyDescent="0.2">
      <c r="A139" s="37" t="s">
        <v>147</v>
      </c>
      <c r="B139" s="37" t="s">
        <v>231</v>
      </c>
      <c r="C139" s="37">
        <v>4</v>
      </c>
      <c r="D139" s="37" t="s">
        <v>233</v>
      </c>
      <c r="E139" s="37">
        <v>1</v>
      </c>
      <c r="F139" s="37">
        <v>2911</v>
      </c>
      <c r="G139" s="36" t="s">
        <v>212</v>
      </c>
      <c r="H139" s="76">
        <v>7200</v>
      </c>
      <c r="I139" s="76">
        <v>5000</v>
      </c>
      <c r="J139" s="76">
        <v>12200</v>
      </c>
      <c r="K139" s="76">
        <v>2066.6999999999998</v>
      </c>
      <c r="L139" s="76">
        <v>6067.15</v>
      </c>
      <c r="M139" s="76">
        <v>6067.15</v>
      </c>
      <c r="N139" s="76">
        <v>6067.15</v>
      </c>
      <c r="O139" s="76">
        <v>6132.85</v>
      </c>
    </row>
    <row r="140" spans="1:15" x14ac:dyDescent="0.2">
      <c r="A140" s="37" t="s">
        <v>147</v>
      </c>
      <c r="B140" s="37" t="s">
        <v>231</v>
      </c>
      <c r="C140" s="37">
        <v>4</v>
      </c>
      <c r="D140" s="37" t="s">
        <v>233</v>
      </c>
      <c r="E140" s="37">
        <v>1</v>
      </c>
      <c r="F140" s="37">
        <v>2931</v>
      </c>
      <c r="G140" s="36" t="s">
        <v>239</v>
      </c>
      <c r="H140" s="76">
        <v>2000</v>
      </c>
      <c r="I140" s="76">
        <v>-2000</v>
      </c>
      <c r="J140" s="76">
        <v>0</v>
      </c>
      <c r="K140" s="76">
        <v>0</v>
      </c>
      <c r="L140" s="76">
        <v>0</v>
      </c>
      <c r="M140" s="76">
        <v>0</v>
      </c>
      <c r="N140" s="76">
        <v>0</v>
      </c>
      <c r="O140" s="76">
        <v>0</v>
      </c>
    </row>
    <row r="141" spans="1:15" x14ac:dyDescent="0.2">
      <c r="A141" s="37" t="s">
        <v>147</v>
      </c>
      <c r="B141" s="37" t="s">
        <v>231</v>
      </c>
      <c r="C141" s="37">
        <v>4</v>
      </c>
      <c r="D141" s="37" t="s">
        <v>233</v>
      </c>
      <c r="E141" s="37">
        <v>1</v>
      </c>
      <c r="F141" s="37">
        <v>2941</v>
      </c>
      <c r="G141" s="36" t="s">
        <v>176</v>
      </c>
      <c r="H141" s="76">
        <v>2000</v>
      </c>
      <c r="I141" s="76">
        <v>5000</v>
      </c>
      <c r="J141" s="76">
        <v>7000</v>
      </c>
      <c r="K141" s="76">
        <v>1500</v>
      </c>
      <c r="L141" s="76">
        <v>1500</v>
      </c>
      <c r="M141" s="76">
        <v>1500</v>
      </c>
      <c r="N141" s="76">
        <v>1500</v>
      </c>
      <c r="O141" s="76">
        <v>5500</v>
      </c>
    </row>
    <row r="142" spans="1:15" x14ac:dyDescent="0.2">
      <c r="A142" s="37" t="s">
        <v>147</v>
      </c>
      <c r="B142" s="37" t="s">
        <v>231</v>
      </c>
      <c r="C142" s="37">
        <v>4</v>
      </c>
      <c r="D142" s="37" t="s">
        <v>233</v>
      </c>
      <c r="E142" s="37">
        <v>1</v>
      </c>
      <c r="F142" s="37">
        <v>2961</v>
      </c>
      <c r="G142" s="36" t="s">
        <v>163</v>
      </c>
      <c r="H142" s="76">
        <v>37000</v>
      </c>
      <c r="I142" s="76">
        <v>0</v>
      </c>
      <c r="J142" s="76">
        <v>37000</v>
      </c>
      <c r="K142" s="76">
        <v>7991.97</v>
      </c>
      <c r="L142" s="76">
        <v>28523.94</v>
      </c>
      <c r="M142" s="76">
        <v>28523.94</v>
      </c>
      <c r="N142" s="76">
        <v>28523.94</v>
      </c>
      <c r="O142" s="76">
        <v>8476.06</v>
      </c>
    </row>
    <row r="143" spans="1:15" x14ac:dyDescent="0.2">
      <c r="A143" s="37" t="s">
        <v>147</v>
      </c>
      <c r="B143" s="37" t="s">
        <v>231</v>
      </c>
      <c r="C143" s="37">
        <v>4</v>
      </c>
      <c r="D143" s="37" t="s">
        <v>233</v>
      </c>
      <c r="E143" s="37">
        <v>1</v>
      </c>
      <c r="F143" s="37">
        <v>2981</v>
      </c>
      <c r="G143" s="36" t="s">
        <v>213</v>
      </c>
      <c r="H143" s="76">
        <v>3000</v>
      </c>
      <c r="I143" s="76">
        <v>2000</v>
      </c>
      <c r="J143" s="76">
        <v>5000</v>
      </c>
      <c r="K143" s="76">
        <v>0</v>
      </c>
      <c r="L143" s="76">
        <v>0</v>
      </c>
      <c r="M143" s="76">
        <v>0</v>
      </c>
      <c r="N143" s="76">
        <v>0</v>
      </c>
      <c r="O143" s="76">
        <v>5000</v>
      </c>
    </row>
    <row r="144" spans="1:15" x14ac:dyDescent="0.2">
      <c r="A144" s="37" t="s">
        <v>147</v>
      </c>
      <c r="B144" s="37" t="s">
        <v>231</v>
      </c>
      <c r="C144" s="37">
        <v>4</v>
      </c>
      <c r="D144" s="37" t="s">
        <v>233</v>
      </c>
      <c r="E144" s="37">
        <v>1</v>
      </c>
      <c r="F144" s="37">
        <v>2991</v>
      </c>
      <c r="G144" s="36" t="s">
        <v>214</v>
      </c>
      <c r="H144" s="76">
        <v>15000</v>
      </c>
      <c r="I144" s="76">
        <v>5000</v>
      </c>
      <c r="J144" s="76">
        <v>20000</v>
      </c>
      <c r="K144" s="76">
        <v>10118.200000000001</v>
      </c>
      <c r="L144" s="76">
        <v>10118.200000000001</v>
      </c>
      <c r="M144" s="76">
        <v>10118.200000000001</v>
      </c>
      <c r="N144" s="76">
        <v>10118.200000000001</v>
      </c>
      <c r="O144" s="76">
        <v>9881.7999999999993</v>
      </c>
    </row>
    <row r="145" spans="1:15" x14ac:dyDescent="0.2">
      <c r="A145" s="37" t="s">
        <v>147</v>
      </c>
      <c r="B145" s="37" t="s">
        <v>231</v>
      </c>
      <c r="C145" s="37">
        <v>4</v>
      </c>
      <c r="D145" s="37" t="s">
        <v>233</v>
      </c>
      <c r="E145" s="37">
        <v>1</v>
      </c>
      <c r="F145" s="37">
        <v>3261</v>
      </c>
      <c r="G145" s="36" t="s">
        <v>240</v>
      </c>
      <c r="H145" s="76">
        <v>84000</v>
      </c>
      <c r="I145" s="76">
        <v>-20400</v>
      </c>
      <c r="J145" s="76">
        <v>63600</v>
      </c>
      <c r="K145" s="76">
        <v>0</v>
      </c>
      <c r="L145" s="76">
        <v>0</v>
      </c>
      <c r="M145" s="76">
        <v>0</v>
      </c>
      <c r="N145" s="76">
        <v>0</v>
      </c>
      <c r="O145" s="76">
        <v>63600</v>
      </c>
    </row>
    <row r="146" spans="1:15" x14ac:dyDescent="0.2">
      <c r="A146" s="37" t="s">
        <v>147</v>
      </c>
      <c r="B146" s="37" t="s">
        <v>231</v>
      </c>
      <c r="C146" s="37">
        <v>4</v>
      </c>
      <c r="D146" s="37" t="s">
        <v>233</v>
      </c>
      <c r="E146" s="37">
        <v>1</v>
      </c>
      <c r="F146" s="37">
        <v>3352</v>
      </c>
      <c r="G146" s="36" t="s">
        <v>241</v>
      </c>
      <c r="H146" s="76">
        <v>30000</v>
      </c>
      <c r="I146" s="76">
        <v>30000</v>
      </c>
      <c r="J146" s="76">
        <v>60000</v>
      </c>
      <c r="K146" s="76">
        <v>0</v>
      </c>
      <c r="L146" s="76">
        <v>0</v>
      </c>
      <c r="M146" s="76">
        <v>0</v>
      </c>
      <c r="N146" s="76">
        <v>0</v>
      </c>
      <c r="O146" s="76">
        <v>60000</v>
      </c>
    </row>
    <row r="147" spans="1:15" x14ac:dyDescent="0.2">
      <c r="A147" s="37" t="s">
        <v>147</v>
      </c>
      <c r="B147" s="37" t="s">
        <v>231</v>
      </c>
      <c r="C147" s="37">
        <v>4</v>
      </c>
      <c r="D147" s="37" t="s">
        <v>233</v>
      </c>
      <c r="E147" s="37">
        <v>1</v>
      </c>
      <c r="F147" s="37">
        <v>3353</v>
      </c>
      <c r="G147" s="36" t="s">
        <v>242</v>
      </c>
      <c r="H147" s="76">
        <v>30000</v>
      </c>
      <c r="I147" s="76">
        <v>-30000</v>
      </c>
      <c r="J147" s="76">
        <v>0</v>
      </c>
      <c r="K147" s="76">
        <v>0</v>
      </c>
      <c r="L147" s="76">
        <v>0</v>
      </c>
      <c r="M147" s="76">
        <v>0</v>
      </c>
      <c r="N147" s="76">
        <v>0</v>
      </c>
      <c r="O147" s="76">
        <v>0</v>
      </c>
    </row>
    <row r="148" spans="1:15" x14ac:dyDescent="0.2">
      <c r="A148" s="37" t="s">
        <v>147</v>
      </c>
      <c r="B148" s="37" t="s">
        <v>231</v>
      </c>
      <c r="C148" s="37">
        <v>4</v>
      </c>
      <c r="D148" s="37" t="s">
        <v>233</v>
      </c>
      <c r="E148" s="37">
        <v>1</v>
      </c>
      <c r="F148" s="37">
        <v>3521</v>
      </c>
      <c r="G148" s="36" t="s">
        <v>243</v>
      </c>
      <c r="H148" s="76">
        <v>2000</v>
      </c>
      <c r="I148" s="76">
        <v>0</v>
      </c>
      <c r="J148" s="76">
        <v>2000</v>
      </c>
      <c r="K148" s="76">
        <v>0</v>
      </c>
      <c r="L148" s="76">
        <v>0</v>
      </c>
      <c r="M148" s="76">
        <v>0</v>
      </c>
      <c r="N148" s="76">
        <v>0</v>
      </c>
      <c r="O148" s="76">
        <v>2000</v>
      </c>
    </row>
    <row r="149" spans="1:15" x14ac:dyDescent="0.2">
      <c r="A149" s="37" t="s">
        <v>147</v>
      </c>
      <c r="B149" s="37" t="s">
        <v>231</v>
      </c>
      <c r="C149" s="37">
        <v>4</v>
      </c>
      <c r="D149" s="37" t="s">
        <v>233</v>
      </c>
      <c r="E149" s="37">
        <v>1</v>
      </c>
      <c r="F149" s="37">
        <v>3531</v>
      </c>
      <c r="G149" s="36" t="s">
        <v>180</v>
      </c>
      <c r="H149" s="76">
        <v>2000</v>
      </c>
      <c r="I149" s="76">
        <v>0</v>
      </c>
      <c r="J149" s="76">
        <v>2000</v>
      </c>
      <c r="K149" s="76">
        <v>0</v>
      </c>
      <c r="L149" s="76">
        <v>0</v>
      </c>
      <c r="M149" s="76">
        <v>0</v>
      </c>
      <c r="N149" s="76">
        <v>0</v>
      </c>
      <c r="O149" s="76">
        <v>2000</v>
      </c>
    </row>
    <row r="150" spans="1:15" x14ac:dyDescent="0.2">
      <c r="A150" s="37" t="s">
        <v>147</v>
      </c>
      <c r="B150" s="37" t="s">
        <v>231</v>
      </c>
      <c r="C150" s="37">
        <v>4</v>
      </c>
      <c r="D150" s="37" t="s">
        <v>233</v>
      </c>
      <c r="E150" s="37">
        <v>1</v>
      </c>
      <c r="F150" s="37">
        <v>3551</v>
      </c>
      <c r="G150" s="36" t="s">
        <v>165</v>
      </c>
      <c r="H150" s="76">
        <v>83000</v>
      </c>
      <c r="I150" s="76">
        <v>0</v>
      </c>
      <c r="J150" s="76">
        <v>83000</v>
      </c>
      <c r="K150" s="76">
        <v>48214.96</v>
      </c>
      <c r="L150" s="76">
        <v>44763.31</v>
      </c>
      <c r="M150" s="76">
        <v>44763.31</v>
      </c>
      <c r="N150" s="76">
        <v>44763.31</v>
      </c>
      <c r="O150" s="76">
        <v>38236.69</v>
      </c>
    </row>
    <row r="151" spans="1:15" x14ac:dyDescent="0.2">
      <c r="A151" s="37" t="s">
        <v>147</v>
      </c>
      <c r="B151" s="37" t="s">
        <v>231</v>
      </c>
      <c r="C151" s="37">
        <v>4</v>
      </c>
      <c r="D151" s="37" t="s">
        <v>233</v>
      </c>
      <c r="E151" s="37">
        <v>1</v>
      </c>
      <c r="F151" s="37">
        <v>3571</v>
      </c>
      <c r="G151" s="36" t="s">
        <v>225</v>
      </c>
      <c r="H151" s="76">
        <v>360000</v>
      </c>
      <c r="I151" s="76">
        <v>-169200</v>
      </c>
      <c r="J151" s="76">
        <v>190800</v>
      </c>
      <c r="K151" s="76">
        <v>11489.65</v>
      </c>
      <c r="L151" s="76">
        <v>10024.129999999999</v>
      </c>
      <c r="M151" s="76">
        <v>10024.129999999999</v>
      </c>
      <c r="N151" s="76">
        <v>10024.129999999999</v>
      </c>
      <c r="O151" s="76">
        <v>180775.87</v>
      </c>
    </row>
    <row r="152" spans="1:15" x14ac:dyDescent="0.2">
      <c r="A152" s="37" t="s">
        <v>147</v>
      </c>
      <c r="B152" s="37" t="s">
        <v>231</v>
      </c>
      <c r="C152" s="37">
        <v>4</v>
      </c>
      <c r="D152" s="37" t="s">
        <v>233</v>
      </c>
      <c r="E152" s="37">
        <v>1</v>
      </c>
      <c r="F152" s="37">
        <v>3721</v>
      </c>
      <c r="G152" s="36" t="s">
        <v>244</v>
      </c>
      <c r="H152" s="76">
        <v>6000</v>
      </c>
      <c r="I152" s="76">
        <v>0</v>
      </c>
      <c r="J152" s="76">
        <v>6000</v>
      </c>
      <c r="K152" s="76">
        <v>0</v>
      </c>
      <c r="L152" s="76">
        <v>0</v>
      </c>
      <c r="M152" s="76">
        <v>0</v>
      </c>
      <c r="N152" s="76">
        <v>0</v>
      </c>
      <c r="O152" s="76">
        <v>6000</v>
      </c>
    </row>
    <row r="153" spans="1:15" x14ac:dyDescent="0.2">
      <c r="A153" s="37" t="s">
        <v>147</v>
      </c>
      <c r="B153" s="37" t="s">
        <v>231</v>
      </c>
      <c r="C153" s="37">
        <v>4</v>
      </c>
      <c r="D153" s="37" t="s">
        <v>233</v>
      </c>
      <c r="E153" s="37">
        <v>1</v>
      </c>
      <c r="F153" s="37">
        <v>3751</v>
      </c>
      <c r="G153" s="36" t="s">
        <v>166</v>
      </c>
      <c r="H153" s="76">
        <v>7500</v>
      </c>
      <c r="I153" s="76">
        <v>0</v>
      </c>
      <c r="J153" s="76">
        <v>7500</v>
      </c>
      <c r="K153" s="76">
        <v>0</v>
      </c>
      <c r="L153" s="76">
        <v>0</v>
      </c>
      <c r="M153" s="76">
        <v>0</v>
      </c>
      <c r="N153" s="76">
        <v>0</v>
      </c>
      <c r="O153" s="76">
        <v>7500</v>
      </c>
    </row>
    <row r="154" spans="1:15" x14ac:dyDescent="0.2">
      <c r="A154" s="37" t="s">
        <v>147</v>
      </c>
      <c r="B154" s="37" t="s">
        <v>231</v>
      </c>
      <c r="C154" s="37">
        <v>4</v>
      </c>
      <c r="D154" s="37" t="s">
        <v>233</v>
      </c>
      <c r="E154" s="37">
        <v>1</v>
      </c>
      <c r="F154" s="37">
        <v>3951</v>
      </c>
      <c r="G154" s="36" t="s">
        <v>245</v>
      </c>
      <c r="H154" s="76">
        <v>25000</v>
      </c>
      <c r="I154" s="76">
        <v>-25000</v>
      </c>
      <c r="J154" s="76">
        <v>0</v>
      </c>
      <c r="K154" s="76">
        <v>0</v>
      </c>
      <c r="L154" s="76">
        <v>0</v>
      </c>
      <c r="M154" s="76">
        <v>0</v>
      </c>
      <c r="N154" s="76">
        <v>0</v>
      </c>
      <c r="O154" s="76">
        <v>0</v>
      </c>
    </row>
    <row r="155" spans="1:15" x14ac:dyDescent="0.2">
      <c r="A155" s="37" t="s">
        <v>147</v>
      </c>
      <c r="B155" s="37" t="s">
        <v>231</v>
      </c>
      <c r="C155" s="37">
        <v>4</v>
      </c>
      <c r="D155" s="37" t="s">
        <v>233</v>
      </c>
      <c r="E155" s="37">
        <v>1</v>
      </c>
      <c r="F155" s="37">
        <v>4156</v>
      </c>
      <c r="G155" s="36" t="s">
        <v>246</v>
      </c>
      <c r="H155" s="76">
        <v>540000</v>
      </c>
      <c r="I155" s="76">
        <v>2354846</v>
      </c>
      <c r="J155" s="76">
        <v>2894846</v>
      </c>
      <c r="K155" s="76">
        <v>0</v>
      </c>
      <c r="L155" s="76">
        <v>539882.44999999995</v>
      </c>
      <c r="M155" s="76">
        <v>539882.44999999995</v>
      </c>
      <c r="N155" s="76">
        <v>539882.44999999995</v>
      </c>
      <c r="O155" s="76">
        <v>2354963.5499999998</v>
      </c>
    </row>
    <row r="156" spans="1:15" x14ac:dyDescent="0.2">
      <c r="A156" s="37" t="s">
        <v>147</v>
      </c>
      <c r="B156" s="37" t="s">
        <v>231</v>
      </c>
      <c r="C156" s="37">
        <v>4</v>
      </c>
      <c r="D156" s="37" t="s">
        <v>233</v>
      </c>
      <c r="E156" s="37">
        <v>2</v>
      </c>
      <c r="G156" s="36" t="s">
        <v>168</v>
      </c>
      <c r="H156" s="76">
        <v>7252648.75</v>
      </c>
      <c r="I156" s="76">
        <v>15794237</v>
      </c>
      <c r="J156" s="76">
        <v>23046885.75</v>
      </c>
      <c r="K156" s="76">
        <v>311937.27</v>
      </c>
      <c r="L156" s="76">
        <v>1469403.69</v>
      </c>
      <c r="M156" s="76">
        <v>1469403.69</v>
      </c>
      <c r="N156" s="76">
        <v>1469403.69</v>
      </c>
      <c r="O156" s="76">
        <v>21577482.059999999</v>
      </c>
    </row>
    <row r="157" spans="1:15" x14ac:dyDescent="0.2">
      <c r="A157" s="37" t="s">
        <v>147</v>
      </c>
      <c r="B157" s="37" t="s">
        <v>231</v>
      </c>
      <c r="C157" s="37">
        <v>4</v>
      </c>
      <c r="D157" s="37" t="s">
        <v>233</v>
      </c>
      <c r="E157" s="37">
        <v>2</v>
      </c>
      <c r="F157" s="37">
        <v>5111</v>
      </c>
      <c r="G157" s="36" t="s">
        <v>169</v>
      </c>
      <c r="H157" s="76">
        <v>20000</v>
      </c>
      <c r="I157" s="76">
        <v>9600</v>
      </c>
      <c r="J157" s="76">
        <v>29600</v>
      </c>
      <c r="K157" s="76">
        <v>904.57</v>
      </c>
      <c r="L157" s="76">
        <v>0</v>
      </c>
      <c r="M157" s="76">
        <v>0</v>
      </c>
      <c r="N157" s="76">
        <v>0</v>
      </c>
      <c r="O157" s="76">
        <v>29600</v>
      </c>
    </row>
    <row r="158" spans="1:15" x14ac:dyDescent="0.2">
      <c r="A158" s="37" t="s">
        <v>147</v>
      </c>
      <c r="B158" s="37" t="s">
        <v>231</v>
      </c>
      <c r="C158" s="37">
        <v>4</v>
      </c>
      <c r="D158" s="37" t="s">
        <v>233</v>
      </c>
      <c r="E158" s="37">
        <v>2</v>
      </c>
      <c r="F158" s="37">
        <v>5411</v>
      </c>
      <c r="G158" s="36" t="s">
        <v>247</v>
      </c>
      <c r="H158" s="76">
        <v>0</v>
      </c>
      <c r="I158" s="76">
        <v>300000</v>
      </c>
      <c r="J158" s="76">
        <v>300000</v>
      </c>
      <c r="K158" s="76">
        <v>253532.76</v>
      </c>
      <c r="L158" s="76">
        <v>0</v>
      </c>
      <c r="M158" s="76">
        <v>0</v>
      </c>
      <c r="N158" s="76">
        <v>0</v>
      </c>
      <c r="O158" s="76">
        <v>300000</v>
      </c>
    </row>
    <row r="159" spans="1:15" x14ac:dyDescent="0.2">
      <c r="A159" s="37" t="s">
        <v>147</v>
      </c>
      <c r="B159" s="37" t="s">
        <v>231</v>
      </c>
      <c r="C159" s="37">
        <v>4</v>
      </c>
      <c r="D159" s="37" t="s">
        <v>233</v>
      </c>
      <c r="E159" s="37">
        <v>2</v>
      </c>
      <c r="F159" s="37">
        <v>5631</v>
      </c>
      <c r="G159" s="36" t="s">
        <v>248</v>
      </c>
      <c r="H159" s="76">
        <v>50000</v>
      </c>
      <c r="I159" s="76">
        <v>0</v>
      </c>
      <c r="J159" s="76">
        <v>50000</v>
      </c>
      <c r="K159" s="76">
        <v>0</v>
      </c>
      <c r="L159" s="76">
        <v>0</v>
      </c>
      <c r="M159" s="76">
        <v>0</v>
      </c>
      <c r="N159" s="76">
        <v>0</v>
      </c>
      <c r="O159" s="76">
        <v>50000</v>
      </c>
    </row>
    <row r="160" spans="1:15" x14ac:dyDescent="0.2">
      <c r="A160" s="37" t="s">
        <v>147</v>
      </c>
      <c r="B160" s="37" t="s">
        <v>231</v>
      </c>
      <c r="C160" s="37">
        <v>4</v>
      </c>
      <c r="D160" s="37" t="s">
        <v>233</v>
      </c>
      <c r="E160" s="37">
        <v>2</v>
      </c>
      <c r="F160" s="37">
        <v>5691</v>
      </c>
      <c r="G160" s="36" t="s">
        <v>249</v>
      </c>
      <c r="H160" s="76">
        <v>100000</v>
      </c>
      <c r="I160" s="76">
        <v>-100000</v>
      </c>
      <c r="J160" s="76">
        <v>0</v>
      </c>
      <c r="K160" s="76">
        <v>0</v>
      </c>
      <c r="L160" s="76">
        <v>0</v>
      </c>
      <c r="M160" s="76">
        <v>0</v>
      </c>
      <c r="N160" s="76">
        <v>0</v>
      </c>
      <c r="O160" s="76">
        <v>0</v>
      </c>
    </row>
    <row r="161" spans="1:15" x14ac:dyDescent="0.2">
      <c r="A161" s="37" t="s">
        <v>147</v>
      </c>
      <c r="B161" s="37" t="s">
        <v>231</v>
      </c>
      <c r="C161" s="37">
        <v>4</v>
      </c>
      <c r="D161" s="37" t="s">
        <v>233</v>
      </c>
      <c r="E161" s="37">
        <v>2</v>
      </c>
      <c r="F161" s="37">
        <v>6131</v>
      </c>
      <c r="G161" s="36" t="s">
        <v>250</v>
      </c>
      <c r="H161" s="76">
        <v>5882648.75</v>
      </c>
      <c r="I161" s="76">
        <v>12984637</v>
      </c>
      <c r="J161" s="76">
        <v>18867285.75</v>
      </c>
      <c r="K161" s="76">
        <v>57499.94</v>
      </c>
      <c r="L161" s="76">
        <v>1260370.32</v>
      </c>
      <c r="M161" s="76">
        <v>1260370.32</v>
      </c>
      <c r="N161" s="76">
        <v>1260370.32</v>
      </c>
      <c r="O161" s="76">
        <v>17606915.43</v>
      </c>
    </row>
    <row r="162" spans="1:15" x14ac:dyDescent="0.2">
      <c r="A162" s="37" t="s">
        <v>147</v>
      </c>
      <c r="B162" s="37" t="s">
        <v>231</v>
      </c>
      <c r="C162" s="37">
        <v>4</v>
      </c>
      <c r="D162" s="37" t="s">
        <v>233</v>
      </c>
      <c r="E162" s="37">
        <v>2</v>
      </c>
      <c r="F162" s="37">
        <v>6311</v>
      </c>
      <c r="G162" s="36" t="s">
        <v>251</v>
      </c>
      <c r="H162" s="76">
        <v>1200000</v>
      </c>
      <c r="I162" s="76">
        <v>2600000</v>
      </c>
      <c r="J162" s="76">
        <v>3800000</v>
      </c>
      <c r="K162" s="76">
        <v>0</v>
      </c>
      <c r="L162" s="76">
        <v>209033.37</v>
      </c>
      <c r="M162" s="76">
        <v>209033.37</v>
      </c>
      <c r="N162" s="76">
        <v>209033.37</v>
      </c>
      <c r="O162" s="76">
        <v>3590966.63</v>
      </c>
    </row>
    <row r="163" spans="1:15" x14ac:dyDescent="0.2">
      <c r="A163" s="37" t="s">
        <v>147</v>
      </c>
      <c r="B163" s="37" t="s">
        <v>231</v>
      </c>
      <c r="C163" s="37">
        <v>4</v>
      </c>
      <c r="D163" s="37" t="s">
        <v>252</v>
      </c>
      <c r="G163" s="36" t="s">
        <v>253</v>
      </c>
      <c r="H163" s="76">
        <v>25304992.899999999</v>
      </c>
      <c r="I163" s="76">
        <v>2639000</v>
      </c>
      <c r="J163" s="76">
        <v>27943992.899999999</v>
      </c>
      <c r="K163" s="76">
        <v>11051567.52</v>
      </c>
      <c r="L163" s="76">
        <v>16426983.119999999</v>
      </c>
      <c r="M163" s="76">
        <v>16426983.119999999</v>
      </c>
      <c r="N163" s="76">
        <v>16426983.119999999</v>
      </c>
      <c r="O163" s="76">
        <v>11517009.779999999</v>
      </c>
    </row>
    <row r="164" spans="1:15" x14ac:dyDescent="0.2">
      <c r="A164" s="37" t="s">
        <v>147</v>
      </c>
      <c r="B164" s="37" t="s">
        <v>231</v>
      </c>
      <c r="C164" s="37">
        <v>4</v>
      </c>
      <c r="D164" s="37" t="s">
        <v>252</v>
      </c>
      <c r="E164" s="37">
        <v>1</v>
      </c>
      <c r="G164" s="36" t="s">
        <v>154</v>
      </c>
      <c r="H164" s="76">
        <v>23671244.239999998</v>
      </c>
      <c r="I164" s="76">
        <v>2639000</v>
      </c>
      <c r="J164" s="76">
        <v>26310244.239999998</v>
      </c>
      <c r="K164" s="76">
        <v>11051567.52</v>
      </c>
      <c r="L164" s="76">
        <v>16349109.73</v>
      </c>
      <c r="M164" s="76">
        <v>16349109.73</v>
      </c>
      <c r="N164" s="76">
        <v>16349109.73</v>
      </c>
      <c r="O164" s="76">
        <v>9961134.5099999998</v>
      </c>
    </row>
    <row r="165" spans="1:15" x14ac:dyDescent="0.2">
      <c r="A165" s="37" t="s">
        <v>147</v>
      </c>
      <c r="B165" s="37" t="s">
        <v>231</v>
      </c>
      <c r="C165" s="37">
        <v>4</v>
      </c>
      <c r="D165" s="37" t="s">
        <v>252</v>
      </c>
      <c r="E165" s="37">
        <v>1</v>
      </c>
      <c r="F165" s="37">
        <v>1131</v>
      </c>
      <c r="G165" s="36" t="s">
        <v>155</v>
      </c>
      <c r="H165" s="76">
        <v>5487444.46</v>
      </c>
      <c r="I165" s="76">
        <v>-260000</v>
      </c>
      <c r="J165" s="76">
        <v>5227444.46</v>
      </c>
      <c r="K165" s="76">
        <v>0</v>
      </c>
      <c r="L165" s="76">
        <v>3980589.59</v>
      </c>
      <c r="M165" s="76">
        <v>3980589.59</v>
      </c>
      <c r="N165" s="76">
        <v>3980589.59</v>
      </c>
      <c r="O165" s="76">
        <v>1246854.8700000001</v>
      </c>
    </row>
    <row r="166" spans="1:15" x14ac:dyDescent="0.2">
      <c r="A166" s="37" t="s">
        <v>147</v>
      </c>
      <c r="B166" s="37" t="s">
        <v>231</v>
      </c>
      <c r="C166" s="37">
        <v>4</v>
      </c>
      <c r="D166" s="37" t="s">
        <v>252</v>
      </c>
      <c r="E166" s="37">
        <v>1</v>
      </c>
      <c r="F166" s="37">
        <v>1321</v>
      </c>
      <c r="G166" s="36" t="s">
        <v>156</v>
      </c>
      <c r="H166" s="76">
        <v>75170.47</v>
      </c>
      <c r="I166" s="76">
        <v>-5000</v>
      </c>
      <c r="J166" s="76">
        <v>70170.47</v>
      </c>
      <c r="K166" s="76">
        <v>0</v>
      </c>
      <c r="L166" s="76">
        <v>58860.55</v>
      </c>
      <c r="M166" s="76">
        <v>58860.55</v>
      </c>
      <c r="N166" s="76">
        <v>58860.55</v>
      </c>
      <c r="O166" s="76">
        <v>11309.92</v>
      </c>
    </row>
    <row r="167" spans="1:15" x14ac:dyDescent="0.2">
      <c r="A167" s="37" t="s">
        <v>147</v>
      </c>
      <c r="B167" s="37" t="s">
        <v>231</v>
      </c>
      <c r="C167" s="37">
        <v>4</v>
      </c>
      <c r="D167" s="37" t="s">
        <v>252</v>
      </c>
      <c r="E167" s="37">
        <v>1</v>
      </c>
      <c r="F167" s="37">
        <v>1322</v>
      </c>
      <c r="G167" s="36" t="s">
        <v>197</v>
      </c>
      <c r="H167" s="76">
        <v>30000</v>
      </c>
      <c r="I167" s="76">
        <v>0</v>
      </c>
      <c r="J167" s="76">
        <v>30000</v>
      </c>
      <c r="K167" s="76">
        <v>0</v>
      </c>
      <c r="L167" s="76">
        <v>20242.150000000001</v>
      </c>
      <c r="M167" s="76">
        <v>20242.150000000001</v>
      </c>
      <c r="N167" s="76">
        <v>20242.150000000001</v>
      </c>
      <c r="O167" s="76">
        <v>9757.85</v>
      </c>
    </row>
    <row r="168" spans="1:15" x14ac:dyDescent="0.2">
      <c r="A168" s="37" t="s">
        <v>147</v>
      </c>
      <c r="B168" s="37" t="s">
        <v>231</v>
      </c>
      <c r="C168" s="37">
        <v>4</v>
      </c>
      <c r="D168" s="37" t="s">
        <v>252</v>
      </c>
      <c r="E168" s="37">
        <v>1</v>
      </c>
      <c r="F168" s="37">
        <v>1323</v>
      </c>
      <c r="G168" s="36" t="s">
        <v>157</v>
      </c>
      <c r="H168" s="76">
        <v>601363.77</v>
      </c>
      <c r="I168" s="76">
        <v>-25000</v>
      </c>
      <c r="J168" s="76">
        <v>576363.77</v>
      </c>
      <c r="K168" s="76">
        <v>0</v>
      </c>
      <c r="L168" s="76">
        <v>0</v>
      </c>
      <c r="M168" s="76">
        <v>0</v>
      </c>
      <c r="N168" s="76">
        <v>0</v>
      </c>
      <c r="O168" s="76">
        <v>576363.77</v>
      </c>
    </row>
    <row r="169" spans="1:15" x14ac:dyDescent="0.2">
      <c r="A169" s="37" t="s">
        <v>147</v>
      </c>
      <c r="B169" s="37" t="s">
        <v>231</v>
      </c>
      <c r="C169" s="37">
        <v>4</v>
      </c>
      <c r="D169" s="37" t="s">
        <v>252</v>
      </c>
      <c r="E169" s="37">
        <v>1</v>
      </c>
      <c r="F169" s="37">
        <v>1331</v>
      </c>
      <c r="G169" s="36" t="s">
        <v>198</v>
      </c>
      <c r="H169" s="76">
        <v>504000</v>
      </c>
      <c r="I169" s="76">
        <v>0</v>
      </c>
      <c r="J169" s="76">
        <v>504000</v>
      </c>
      <c r="K169" s="76">
        <v>0</v>
      </c>
      <c r="L169" s="76">
        <v>224320.21</v>
      </c>
      <c r="M169" s="76">
        <v>224320.21</v>
      </c>
      <c r="N169" s="76">
        <v>224320.21</v>
      </c>
      <c r="O169" s="76">
        <v>279679.78999999998</v>
      </c>
    </row>
    <row r="170" spans="1:15" x14ac:dyDescent="0.2">
      <c r="A170" s="37" t="s">
        <v>147</v>
      </c>
      <c r="B170" s="37" t="s">
        <v>231</v>
      </c>
      <c r="C170" s="37">
        <v>4</v>
      </c>
      <c r="D170" s="37" t="s">
        <v>252</v>
      </c>
      <c r="E170" s="37">
        <v>1</v>
      </c>
      <c r="F170" s="37">
        <v>1511</v>
      </c>
      <c r="G170" s="36" t="s">
        <v>158</v>
      </c>
      <c r="H170" s="76">
        <v>487353.28</v>
      </c>
      <c r="I170" s="76">
        <v>-20000</v>
      </c>
      <c r="J170" s="76">
        <v>467353.28</v>
      </c>
      <c r="K170" s="76">
        <v>0</v>
      </c>
      <c r="L170" s="76">
        <v>353573.63</v>
      </c>
      <c r="M170" s="76">
        <v>353573.63</v>
      </c>
      <c r="N170" s="76">
        <v>353573.63</v>
      </c>
      <c r="O170" s="76">
        <v>113779.65</v>
      </c>
    </row>
    <row r="171" spans="1:15" x14ac:dyDescent="0.2">
      <c r="A171" s="37" t="s">
        <v>147</v>
      </c>
      <c r="B171" s="37" t="s">
        <v>231</v>
      </c>
      <c r="C171" s="37">
        <v>4</v>
      </c>
      <c r="D171" s="37" t="s">
        <v>252</v>
      </c>
      <c r="E171" s="37">
        <v>1</v>
      </c>
      <c r="F171" s="37">
        <v>1592</v>
      </c>
      <c r="G171" s="36" t="s">
        <v>159</v>
      </c>
      <c r="H171" s="76">
        <v>713367.78</v>
      </c>
      <c r="I171" s="76">
        <v>-9000</v>
      </c>
      <c r="J171" s="76">
        <v>704367.78</v>
      </c>
      <c r="K171" s="76">
        <v>0</v>
      </c>
      <c r="L171" s="76">
        <v>547619.82999999996</v>
      </c>
      <c r="M171" s="76">
        <v>547619.82999999996</v>
      </c>
      <c r="N171" s="76">
        <v>547619.82999999996</v>
      </c>
      <c r="O171" s="76">
        <v>156747.95000000001</v>
      </c>
    </row>
    <row r="172" spans="1:15" x14ac:dyDescent="0.2">
      <c r="A172" s="37" t="s">
        <v>147</v>
      </c>
      <c r="B172" s="37" t="s">
        <v>231</v>
      </c>
      <c r="C172" s="37">
        <v>4</v>
      </c>
      <c r="D172" s="37" t="s">
        <v>252</v>
      </c>
      <c r="E172" s="37">
        <v>1</v>
      </c>
      <c r="F172" s="37">
        <v>2121</v>
      </c>
      <c r="G172" s="36" t="s">
        <v>160</v>
      </c>
      <c r="H172" s="76">
        <v>5260</v>
      </c>
      <c r="I172" s="76">
        <v>5000</v>
      </c>
      <c r="J172" s="76">
        <v>10260</v>
      </c>
      <c r="K172" s="76">
        <v>4980</v>
      </c>
      <c r="L172" s="76">
        <v>4980</v>
      </c>
      <c r="M172" s="76">
        <v>4980</v>
      </c>
      <c r="N172" s="76">
        <v>4980</v>
      </c>
      <c r="O172" s="76">
        <v>5280</v>
      </c>
    </row>
    <row r="173" spans="1:15" x14ac:dyDescent="0.2">
      <c r="A173" s="37" t="s">
        <v>147</v>
      </c>
      <c r="B173" s="37" t="s">
        <v>231</v>
      </c>
      <c r="C173" s="37">
        <v>4</v>
      </c>
      <c r="D173" s="37" t="s">
        <v>252</v>
      </c>
      <c r="E173" s="37">
        <v>1</v>
      </c>
      <c r="F173" s="37">
        <v>2212</v>
      </c>
      <c r="G173" s="36" t="s">
        <v>161</v>
      </c>
      <c r="H173" s="76">
        <v>6000</v>
      </c>
      <c r="I173" s="76">
        <v>0</v>
      </c>
      <c r="J173" s="76">
        <v>6000</v>
      </c>
      <c r="K173" s="76">
        <v>0</v>
      </c>
      <c r="L173" s="76">
        <v>0</v>
      </c>
      <c r="M173" s="76">
        <v>0</v>
      </c>
      <c r="N173" s="76">
        <v>0</v>
      </c>
      <c r="O173" s="76">
        <v>6000</v>
      </c>
    </row>
    <row r="174" spans="1:15" x14ac:dyDescent="0.2">
      <c r="A174" s="37" t="s">
        <v>147</v>
      </c>
      <c r="B174" s="37" t="s">
        <v>231</v>
      </c>
      <c r="C174" s="37">
        <v>4</v>
      </c>
      <c r="D174" s="37" t="s">
        <v>252</v>
      </c>
      <c r="E174" s="37">
        <v>1</v>
      </c>
      <c r="F174" s="37">
        <v>2461</v>
      </c>
      <c r="G174" s="36" t="s">
        <v>202</v>
      </c>
      <c r="H174" s="76">
        <v>133980</v>
      </c>
      <c r="I174" s="76">
        <v>0</v>
      </c>
      <c r="J174" s="76">
        <v>133980</v>
      </c>
      <c r="K174" s="76">
        <v>1250</v>
      </c>
      <c r="L174" s="76">
        <v>9116.02</v>
      </c>
      <c r="M174" s="76">
        <v>9116.02</v>
      </c>
      <c r="N174" s="76">
        <v>9116.02</v>
      </c>
      <c r="O174" s="76">
        <v>124863.98</v>
      </c>
    </row>
    <row r="175" spans="1:15" x14ac:dyDescent="0.2">
      <c r="A175" s="37" t="s">
        <v>147</v>
      </c>
      <c r="B175" s="37" t="s">
        <v>231</v>
      </c>
      <c r="C175" s="37">
        <v>4</v>
      </c>
      <c r="D175" s="37" t="s">
        <v>252</v>
      </c>
      <c r="E175" s="37">
        <v>1</v>
      </c>
      <c r="F175" s="37">
        <v>2471</v>
      </c>
      <c r="G175" s="36" t="s">
        <v>203</v>
      </c>
      <c r="H175" s="76">
        <v>192480</v>
      </c>
      <c r="I175" s="76">
        <v>0</v>
      </c>
      <c r="J175" s="76">
        <v>192480</v>
      </c>
      <c r="K175" s="76">
        <v>0</v>
      </c>
      <c r="L175" s="76">
        <v>0</v>
      </c>
      <c r="M175" s="76">
        <v>0</v>
      </c>
      <c r="N175" s="76">
        <v>0</v>
      </c>
      <c r="O175" s="76">
        <v>192480</v>
      </c>
    </row>
    <row r="176" spans="1:15" x14ac:dyDescent="0.2">
      <c r="A176" s="37" t="s">
        <v>147</v>
      </c>
      <c r="B176" s="37" t="s">
        <v>231</v>
      </c>
      <c r="C176" s="37">
        <v>4</v>
      </c>
      <c r="D176" s="37" t="s">
        <v>252</v>
      </c>
      <c r="E176" s="37">
        <v>1</v>
      </c>
      <c r="F176" s="37">
        <v>2491</v>
      </c>
      <c r="G176" s="36" t="s">
        <v>204</v>
      </c>
      <c r="H176" s="76">
        <v>1200000</v>
      </c>
      <c r="I176" s="76">
        <v>0</v>
      </c>
      <c r="J176" s="76">
        <v>1200000</v>
      </c>
      <c r="K176" s="76">
        <v>765291.12</v>
      </c>
      <c r="L176" s="76">
        <v>691462.64</v>
      </c>
      <c r="M176" s="76">
        <v>691462.64</v>
      </c>
      <c r="N176" s="76">
        <v>691462.64</v>
      </c>
      <c r="O176" s="76">
        <v>508537.36</v>
      </c>
    </row>
    <row r="177" spans="1:15" x14ac:dyDescent="0.2">
      <c r="A177" s="37" t="s">
        <v>147</v>
      </c>
      <c r="B177" s="37" t="s">
        <v>231</v>
      </c>
      <c r="C177" s="37">
        <v>4</v>
      </c>
      <c r="D177" s="37" t="s">
        <v>252</v>
      </c>
      <c r="E177" s="37">
        <v>1</v>
      </c>
      <c r="F177" s="37">
        <v>2612</v>
      </c>
      <c r="G177" s="36" t="s">
        <v>162</v>
      </c>
      <c r="H177" s="76">
        <v>404183.82</v>
      </c>
      <c r="I177" s="76">
        <v>180000</v>
      </c>
      <c r="J177" s="76">
        <v>584183.81999999995</v>
      </c>
      <c r="K177" s="76">
        <v>407746.96</v>
      </c>
      <c r="L177" s="76">
        <v>399262.53</v>
      </c>
      <c r="M177" s="76">
        <v>399262.53</v>
      </c>
      <c r="N177" s="76">
        <v>399262.53</v>
      </c>
      <c r="O177" s="76">
        <v>184921.29</v>
      </c>
    </row>
    <row r="178" spans="1:15" x14ac:dyDescent="0.2">
      <c r="A178" s="37" t="s">
        <v>147</v>
      </c>
      <c r="B178" s="37" t="s">
        <v>231</v>
      </c>
      <c r="C178" s="37">
        <v>4</v>
      </c>
      <c r="D178" s="37" t="s">
        <v>252</v>
      </c>
      <c r="E178" s="37">
        <v>1</v>
      </c>
      <c r="F178" s="37">
        <v>2721</v>
      </c>
      <c r="G178" s="36" t="s">
        <v>210</v>
      </c>
      <c r="H178" s="76">
        <v>20000</v>
      </c>
      <c r="I178" s="76">
        <v>0</v>
      </c>
      <c r="J178" s="76">
        <v>20000</v>
      </c>
      <c r="K178" s="76">
        <v>2500</v>
      </c>
      <c r="L178" s="76">
        <v>9086.9</v>
      </c>
      <c r="M178" s="76">
        <v>9086.9</v>
      </c>
      <c r="N178" s="76">
        <v>9086.9</v>
      </c>
      <c r="O178" s="76">
        <v>10913.1</v>
      </c>
    </row>
    <row r="179" spans="1:15" x14ac:dyDescent="0.2">
      <c r="A179" s="37" t="s">
        <v>147</v>
      </c>
      <c r="B179" s="37" t="s">
        <v>231</v>
      </c>
      <c r="C179" s="37">
        <v>4</v>
      </c>
      <c r="D179" s="37" t="s">
        <v>252</v>
      </c>
      <c r="E179" s="37">
        <v>1</v>
      </c>
      <c r="F179" s="37">
        <v>2722</v>
      </c>
      <c r="G179" s="36" t="s">
        <v>211</v>
      </c>
      <c r="H179" s="76">
        <v>11144.42</v>
      </c>
      <c r="I179" s="76">
        <v>0</v>
      </c>
      <c r="J179" s="76">
        <v>11144.42</v>
      </c>
      <c r="K179" s="76">
        <v>3896.62</v>
      </c>
      <c r="L179" s="76">
        <v>613.79999999999995</v>
      </c>
      <c r="M179" s="76">
        <v>613.79999999999995</v>
      </c>
      <c r="N179" s="76">
        <v>613.79999999999995</v>
      </c>
      <c r="O179" s="76">
        <v>10530.62</v>
      </c>
    </row>
    <row r="180" spans="1:15" x14ac:dyDescent="0.2">
      <c r="A180" s="37" t="s">
        <v>147</v>
      </c>
      <c r="B180" s="37" t="s">
        <v>231</v>
      </c>
      <c r="C180" s="37">
        <v>4</v>
      </c>
      <c r="D180" s="37" t="s">
        <v>252</v>
      </c>
      <c r="E180" s="37">
        <v>1</v>
      </c>
      <c r="F180" s="37">
        <v>2821</v>
      </c>
      <c r="G180" s="36" t="s">
        <v>254</v>
      </c>
      <c r="H180" s="76">
        <v>5000</v>
      </c>
      <c r="I180" s="76">
        <v>0</v>
      </c>
      <c r="J180" s="76">
        <v>5000</v>
      </c>
      <c r="K180" s="76">
        <v>0</v>
      </c>
      <c r="L180" s="76">
        <v>0</v>
      </c>
      <c r="M180" s="76">
        <v>0</v>
      </c>
      <c r="N180" s="76">
        <v>0</v>
      </c>
      <c r="O180" s="76">
        <v>5000</v>
      </c>
    </row>
    <row r="181" spans="1:15" x14ac:dyDescent="0.2">
      <c r="A181" s="37" t="s">
        <v>147</v>
      </c>
      <c r="B181" s="37" t="s">
        <v>231</v>
      </c>
      <c r="C181" s="37">
        <v>4</v>
      </c>
      <c r="D181" s="37" t="s">
        <v>252</v>
      </c>
      <c r="E181" s="37">
        <v>1</v>
      </c>
      <c r="F181" s="37">
        <v>2911</v>
      </c>
      <c r="G181" s="36" t="s">
        <v>212</v>
      </c>
      <c r="H181" s="76">
        <v>44899.26</v>
      </c>
      <c r="I181" s="76">
        <v>0</v>
      </c>
      <c r="J181" s="76">
        <v>44899.26</v>
      </c>
      <c r="K181" s="76">
        <v>31786.2</v>
      </c>
      <c r="L181" s="76">
        <v>24069.82</v>
      </c>
      <c r="M181" s="76">
        <v>24069.82</v>
      </c>
      <c r="N181" s="76">
        <v>24069.82</v>
      </c>
      <c r="O181" s="76">
        <v>20829.439999999999</v>
      </c>
    </row>
    <row r="182" spans="1:15" x14ac:dyDescent="0.2">
      <c r="A182" s="37" t="s">
        <v>147</v>
      </c>
      <c r="B182" s="37" t="s">
        <v>231</v>
      </c>
      <c r="C182" s="37">
        <v>4</v>
      </c>
      <c r="D182" s="37" t="s">
        <v>252</v>
      </c>
      <c r="E182" s="37">
        <v>1</v>
      </c>
      <c r="F182" s="37">
        <v>2961</v>
      </c>
      <c r="G182" s="36" t="s">
        <v>163</v>
      </c>
      <c r="H182" s="76">
        <v>12138</v>
      </c>
      <c r="I182" s="76">
        <v>10000</v>
      </c>
      <c r="J182" s="76">
        <v>22138</v>
      </c>
      <c r="K182" s="76">
        <v>6225.84</v>
      </c>
      <c r="L182" s="76">
        <v>11656.86</v>
      </c>
      <c r="M182" s="76">
        <v>11656.86</v>
      </c>
      <c r="N182" s="76">
        <v>11656.86</v>
      </c>
      <c r="O182" s="76">
        <v>10481.14</v>
      </c>
    </row>
    <row r="183" spans="1:15" x14ac:dyDescent="0.2">
      <c r="A183" s="37" t="s">
        <v>147</v>
      </c>
      <c r="B183" s="37" t="s">
        <v>231</v>
      </c>
      <c r="C183" s="37">
        <v>4</v>
      </c>
      <c r="D183" s="37" t="s">
        <v>252</v>
      </c>
      <c r="E183" s="37">
        <v>1</v>
      </c>
      <c r="F183" s="37">
        <v>2991</v>
      </c>
      <c r="G183" s="36" t="s">
        <v>214</v>
      </c>
      <c r="H183" s="76">
        <v>450000</v>
      </c>
      <c r="I183" s="76">
        <v>-237000</v>
      </c>
      <c r="J183" s="76">
        <v>213000</v>
      </c>
      <c r="K183" s="76">
        <v>0</v>
      </c>
      <c r="L183" s="76">
        <v>7434.95</v>
      </c>
      <c r="M183" s="76">
        <v>7434.95</v>
      </c>
      <c r="N183" s="76">
        <v>7434.95</v>
      </c>
      <c r="O183" s="76">
        <v>205565.05</v>
      </c>
    </row>
    <row r="184" spans="1:15" x14ac:dyDescent="0.2">
      <c r="A184" s="37" t="s">
        <v>147</v>
      </c>
      <c r="B184" s="37" t="s">
        <v>231</v>
      </c>
      <c r="C184" s="37">
        <v>4</v>
      </c>
      <c r="D184" s="37" t="s">
        <v>252</v>
      </c>
      <c r="E184" s="37">
        <v>1</v>
      </c>
      <c r="F184" s="37">
        <v>3111</v>
      </c>
      <c r="G184" s="36" t="s">
        <v>215</v>
      </c>
      <c r="H184" s="76">
        <v>12000000</v>
      </c>
      <c r="I184" s="76">
        <v>3000000</v>
      </c>
      <c r="J184" s="76">
        <v>15000000</v>
      </c>
      <c r="K184" s="76">
        <v>9625099.2599999998</v>
      </c>
      <c r="L184" s="76">
        <v>9832725.5600000005</v>
      </c>
      <c r="M184" s="76">
        <v>9832725.5600000005</v>
      </c>
      <c r="N184" s="76">
        <v>9832725.5600000005</v>
      </c>
      <c r="O184" s="76">
        <v>5167274.4400000004</v>
      </c>
    </row>
    <row r="185" spans="1:15" x14ac:dyDescent="0.2">
      <c r="A185" s="37" t="s">
        <v>147</v>
      </c>
      <c r="B185" s="37" t="s">
        <v>231</v>
      </c>
      <c r="C185" s="37">
        <v>4</v>
      </c>
      <c r="D185" s="37" t="s">
        <v>252</v>
      </c>
      <c r="E185" s="37">
        <v>1</v>
      </c>
      <c r="F185" s="37">
        <v>3121</v>
      </c>
      <c r="G185" s="36" t="s">
        <v>216</v>
      </c>
      <c r="H185" s="76">
        <v>2000</v>
      </c>
      <c r="I185" s="76">
        <v>0</v>
      </c>
      <c r="J185" s="76">
        <v>2000</v>
      </c>
      <c r="K185" s="76">
        <v>416.36</v>
      </c>
      <c r="L185" s="76">
        <v>416.36</v>
      </c>
      <c r="M185" s="76">
        <v>416.36</v>
      </c>
      <c r="N185" s="76">
        <v>416.36</v>
      </c>
      <c r="O185" s="76">
        <v>1583.64</v>
      </c>
    </row>
    <row r="186" spans="1:15" x14ac:dyDescent="0.2">
      <c r="A186" s="37" t="s">
        <v>147</v>
      </c>
      <c r="B186" s="37" t="s">
        <v>231</v>
      </c>
      <c r="C186" s="37">
        <v>4</v>
      </c>
      <c r="D186" s="37" t="s">
        <v>252</v>
      </c>
      <c r="E186" s="37">
        <v>1</v>
      </c>
      <c r="F186" s="37">
        <v>3261</v>
      </c>
      <c r="G186" s="36" t="s">
        <v>240</v>
      </c>
      <c r="H186" s="76">
        <v>7000</v>
      </c>
      <c r="I186" s="76">
        <v>0</v>
      </c>
      <c r="J186" s="76">
        <v>7000</v>
      </c>
      <c r="K186" s="76">
        <v>0</v>
      </c>
      <c r="L186" s="76">
        <v>0</v>
      </c>
      <c r="M186" s="76">
        <v>0</v>
      </c>
      <c r="N186" s="76">
        <v>0</v>
      </c>
      <c r="O186" s="76">
        <v>7000</v>
      </c>
    </row>
    <row r="187" spans="1:15" x14ac:dyDescent="0.2">
      <c r="A187" s="37" t="s">
        <v>147</v>
      </c>
      <c r="B187" s="37" t="s">
        <v>231</v>
      </c>
      <c r="C187" s="37">
        <v>4</v>
      </c>
      <c r="D187" s="37" t="s">
        <v>252</v>
      </c>
      <c r="E187" s="37">
        <v>1</v>
      </c>
      <c r="F187" s="37">
        <v>3371</v>
      </c>
      <c r="G187" s="36" t="s">
        <v>255</v>
      </c>
      <c r="H187" s="76">
        <v>200000</v>
      </c>
      <c r="I187" s="76">
        <v>0</v>
      </c>
      <c r="J187" s="76">
        <v>200000</v>
      </c>
      <c r="K187" s="76">
        <v>0</v>
      </c>
      <c r="L187" s="76">
        <v>0</v>
      </c>
      <c r="M187" s="76">
        <v>0</v>
      </c>
      <c r="N187" s="76">
        <v>0</v>
      </c>
      <c r="O187" s="76">
        <v>200000</v>
      </c>
    </row>
    <row r="188" spans="1:15" x14ac:dyDescent="0.2">
      <c r="A188" s="37" t="s">
        <v>147</v>
      </c>
      <c r="B188" s="37" t="s">
        <v>231</v>
      </c>
      <c r="C188" s="37">
        <v>4</v>
      </c>
      <c r="D188" s="37" t="s">
        <v>252</v>
      </c>
      <c r="E188" s="37">
        <v>1</v>
      </c>
      <c r="F188" s="37">
        <v>3381</v>
      </c>
      <c r="G188" s="36" t="s">
        <v>256</v>
      </c>
      <c r="H188" s="76">
        <v>15000</v>
      </c>
      <c r="I188" s="76">
        <v>0</v>
      </c>
      <c r="J188" s="76">
        <v>15000</v>
      </c>
      <c r="K188" s="76">
        <v>0</v>
      </c>
      <c r="L188" s="76">
        <v>0</v>
      </c>
      <c r="M188" s="76">
        <v>0</v>
      </c>
      <c r="N188" s="76">
        <v>0</v>
      </c>
      <c r="O188" s="76">
        <v>15000</v>
      </c>
    </row>
    <row r="189" spans="1:15" x14ac:dyDescent="0.2">
      <c r="A189" s="37" t="s">
        <v>147</v>
      </c>
      <c r="B189" s="37" t="s">
        <v>231</v>
      </c>
      <c r="C189" s="37">
        <v>4</v>
      </c>
      <c r="D189" s="37" t="s">
        <v>252</v>
      </c>
      <c r="E189" s="37">
        <v>1</v>
      </c>
      <c r="F189" s="37">
        <v>3511</v>
      </c>
      <c r="G189" s="36" t="s">
        <v>222</v>
      </c>
      <c r="H189" s="76">
        <v>180000</v>
      </c>
      <c r="I189" s="76">
        <v>0</v>
      </c>
      <c r="J189" s="76">
        <v>180000</v>
      </c>
      <c r="K189" s="76">
        <v>711.21</v>
      </c>
      <c r="L189" s="76">
        <v>711.21</v>
      </c>
      <c r="M189" s="76">
        <v>711.21</v>
      </c>
      <c r="N189" s="76">
        <v>711.21</v>
      </c>
      <c r="O189" s="76">
        <v>179288.79</v>
      </c>
    </row>
    <row r="190" spans="1:15" x14ac:dyDescent="0.2">
      <c r="A190" s="37" t="s">
        <v>147</v>
      </c>
      <c r="B190" s="37" t="s">
        <v>231</v>
      </c>
      <c r="C190" s="37">
        <v>4</v>
      </c>
      <c r="D190" s="37" t="s">
        <v>252</v>
      </c>
      <c r="E190" s="37">
        <v>1</v>
      </c>
      <c r="F190" s="37">
        <v>3551</v>
      </c>
      <c r="G190" s="36" t="s">
        <v>165</v>
      </c>
      <c r="H190" s="76">
        <v>273458.98</v>
      </c>
      <c r="I190" s="76">
        <v>0</v>
      </c>
      <c r="J190" s="76">
        <v>273458.98</v>
      </c>
      <c r="K190" s="76">
        <v>143637.85</v>
      </c>
      <c r="L190" s="76">
        <v>162375.72</v>
      </c>
      <c r="M190" s="76">
        <v>162375.72</v>
      </c>
      <c r="N190" s="76">
        <v>162375.72</v>
      </c>
      <c r="O190" s="76">
        <v>111083.26</v>
      </c>
    </row>
    <row r="191" spans="1:15" x14ac:dyDescent="0.2">
      <c r="A191" s="37" t="s">
        <v>147</v>
      </c>
      <c r="B191" s="37" t="s">
        <v>231</v>
      </c>
      <c r="C191" s="37">
        <v>4</v>
      </c>
      <c r="D191" s="37" t="s">
        <v>252</v>
      </c>
      <c r="E191" s="37">
        <v>1</v>
      </c>
      <c r="F191" s="37">
        <v>3571</v>
      </c>
      <c r="G191" s="36" t="s">
        <v>225</v>
      </c>
      <c r="H191" s="76">
        <v>600000</v>
      </c>
      <c r="I191" s="76">
        <v>0</v>
      </c>
      <c r="J191" s="76">
        <v>600000</v>
      </c>
      <c r="K191" s="76">
        <v>58026.1</v>
      </c>
      <c r="L191" s="76">
        <v>9991.4</v>
      </c>
      <c r="M191" s="76">
        <v>9991.4</v>
      </c>
      <c r="N191" s="76">
        <v>9991.4</v>
      </c>
      <c r="O191" s="76">
        <v>590008.6</v>
      </c>
    </row>
    <row r="192" spans="1:15" x14ac:dyDescent="0.2">
      <c r="A192" s="37" t="s">
        <v>147</v>
      </c>
      <c r="B192" s="37" t="s">
        <v>231</v>
      </c>
      <c r="C192" s="37">
        <v>4</v>
      </c>
      <c r="D192" s="37" t="s">
        <v>252</v>
      </c>
      <c r="E192" s="37">
        <v>1</v>
      </c>
      <c r="F192" s="37">
        <v>3721</v>
      </c>
      <c r="G192" s="36" t="s">
        <v>244</v>
      </c>
      <c r="H192" s="76">
        <v>5000</v>
      </c>
      <c r="I192" s="76">
        <v>0</v>
      </c>
      <c r="J192" s="76">
        <v>5000</v>
      </c>
      <c r="K192" s="76">
        <v>0</v>
      </c>
      <c r="L192" s="76">
        <v>0</v>
      </c>
      <c r="M192" s="76">
        <v>0</v>
      </c>
      <c r="N192" s="76">
        <v>0</v>
      </c>
      <c r="O192" s="76">
        <v>5000</v>
      </c>
    </row>
    <row r="193" spans="1:15" x14ac:dyDescent="0.2">
      <c r="A193" s="37" t="s">
        <v>147</v>
      </c>
      <c r="B193" s="37" t="s">
        <v>231</v>
      </c>
      <c r="C193" s="37">
        <v>4</v>
      </c>
      <c r="D193" s="37" t="s">
        <v>252</v>
      </c>
      <c r="E193" s="37">
        <v>1</v>
      </c>
      <c r="F193" s="37">
        <v>3751</v>
      </c>
      <c r="G193" s="36" t="s">
        <v>166</v>
      </c>
      <c r="H193" s="76">
        <v>5000</v>
      </c>
      <c r="I193" s="76">
        <v>0</v>
      </c>
      <c r="J193" s="76">
        <v>5000</v>
      </c>
      <c r="K193" s="76">
        <v>0</v>
      </c>
      <c r="L193" s="76">
        <v>0</v>
      </c>
      <c r="M193" s="76">
        <v>0</v>
      </c>
      <c r="N193" s="76">
        <v>0</v>
      </c>
      <c r="O193" s="76">
        <v>5000</v>
      </c>
    </row>
    <row r="194" spans="1:15" x14ac:dyDescent="0.2">
      <c r="A194" s="37" t="s">
        <v>147</v>
      </c>
      <c r="B194" s="37" t="s">
        <v>231</v>
      </c>
      <c r="C194" s="37">
        <v>4</v>
      </c>
      <c r="D194" s="37" t="s">
        <v>252</v>
      </c>
      <c r="E194" s="37">
        <v>2</v>
      </c>
      <c r="G194" s="36" t="s">
        <v>168</v>
      </c>
      <c r="H194" s="76">
        <v>1633748.66</v>
      </c>
      <c r="I194" s="76">
        <v>0</v>
      </c>
      <c r="J194" s="76">
        <v>1633748.66</v>
      </c>
      <c r="K194" s="76">
        <v>0</v>
      </c>
      <c r="L194" s="76">
        <v>77873.39</v>
      </c>
      <c r="M194" s="76">
        <v>77873.39</v>
      </c>
      <c r="N194" s="76">
        <v>77873.39</v>
      </c>
      <c r="O194" s="76">
        <v>1555875.27</v>
      </c>
    </row>
    <row r="195" spans="1:15" x14ac:dyDescent="0.2">
      <c r="A195" s="37" t="s">
        <v>147</v>
      </c>
      <c r="B195" s="37" t="s">
        <v>231</v>
      </c>
      <c r="C195" s="37">
        <v>4</v>
      </c>
      <c r="D195" s="37" t="s">
        <v>252</v>
      </c>
      <c r="E195" s="37">
        <v>2</v>
      </c>
      <c r="F195" s="37">
        <v>5111</v>
      </c>
      <c r="G195" s="36" t="s">
        <v>169</v>
      </c>
      <c r="H195" s="76">
        <v>10000</v>
      </c>
      <c r="I195" s="76">
        <v>0</v>
      </c>
      <c r="J195" s="76">
        <v>10000</v>
      </c>
      <c r="K195" s="76">
        <v>0</v>
      </c>
      <c r="L195" s="76">
        <v>0</v>
      </c>
      <c r="M195" s="76">
        <v>0</v>
      </c>
      <c r="N195" s="76">
        <v>0</v>
      </c>
      <c r="O195" s="76">
        <v>10000</v>
      </c>
    </row>
    <row r="196" spans="1:15" x14ac:dyDescent="0.2">
      <c r="A196" s="37" t="s">
        <v>147</v>
      </c>
      <c r="B196" s="37" t="s">
        <v>231</v>
      </c>
      <c r="C196" s="37">
        <v>4</v>
      </c>
      <c r="D196" s="37" t="s">
        <v>252</v>
      </c>
      <c r="E196" s="37">
        <v>2</v>
      </c>
      <c r="F196" s="37">
        <v>5231</v>
      </c>
      <c r="G196" s="36" t="s">
        <v>257</v>
      </c>
      <c r="H196" s="76">
        <v>6000</v>
      </c>
      <c r="I196" s="76">
        <v>0</v>
      </c>
      <c r="J196" s="76">
        <v>6000</v>
      </c>
      <c r="K196" s="76">
        <v>0</v>
      </c>
      <c r="L196" s="76">
        <v>0</v>
      </c>
      <c r="M196" s="76">
        <v>0</v>
      </c>
      <c r="N196" s="76">
        <v>0</v>
      </c>
      <c r="O196" s="76">
        <v>6000</v>
      </c>
    </row>
    <row r="197" spans="1:15" x14ac:dyDescent="0.2">
      <c r="A197" s="37" t="s">
        <v>147</v>
      </c>
      <c r="B197" s="37" t="s">
        <v>231</v>
      </c>
      <c r="C197" s="37">
        <v>4</v>
      </c>
      <c r="D197" s="37" t="s">
        <v>252</v>
      </c>
      <c r="E197" s="37">
        <v>2</v>
      </c>
      <c r="F197" s="37">
        <v>5621</v>
      </c>
      <c r="G197" s="36" t="s">
        <v>229</v>
      </c>
      <c r="H197" s="76">
        <v>680000</v>
      </c>
      <c r="I197" s="76">
        <v>0</v>
      </c>
      <c r="J197" s="76">
        <v>680000</v>
      </c>
      <c r="K197" s="76">
        <v>0</v>
      </c>
      <c r="L197" s="76">
        <v>14850</v>
      </c>
      <c r="M197" s="76">
        <v>14850</v>
      </c>
      <c r="N197" s="76">
        <v>14850</v>
      </c>
      <c r="O197" s="76">
        <v>665150</v>
      </c>
    </row>
    <row r="198" spans="1:15" x14ac:dyDescent="0.2">
      <c r="A198" s="37" t="s">
        <v>147</v>
      </c>
      <c r="B198" s="37" t="s">
        <v>231</v>
      </c>
      <c r="C198" s="37">
        <v>4</v>
      </c>
      <c r="D198" s="37" t="s">
        <v>252</v>
      </c>
      <c r="E198" s="37">
        <v>2</v>
      </c>
      <c r="F198" s="37">
        <v>5631</v>
      </c>
      <c r="G198" s="36" t="s">
        <v>248</v>
      </c>
      <c r="H198" s="76">
        <v>85748.66</v>
      </c>
      <c r="I198" s="76">
        <v>0</v>
      </c>
      <c r="J198" s="76">
        <v>85748.66</v>
      </c>
      <c r="K198" s="76">
        <v>0</v>
      </c>
      <c r="L198" s="76">
        <v>45101</v>
      </c>
      <c r="M198" s="76">
        <v>45101</v>
      </c>
      <c r="N198" s="76">
        <v>45101</v>
      </c>
      <c r="O198" s="76">
        <v>40647.660000000003</v>
      </c>
    </row>
    <row r="199" spans="1:15" x14ac:dyDescent="0.2">
      <c r="A199" s="37" t="s">
        <v>147</v>
      </c>
      <c r="B199" s="37" t="s">
        <v>231</v>
      </c>
      <c r="C199" s="37">
        <v>4</v>
      </c>
      <c r="D199" s="37" t="s">
        <v>252</v>
      </c>
      <c r="E199" s="37">
        <v>2</v>
      </c>
      <c r="F199" s="37">
        <v>5651</v>
      </c>
      <c r="G199" s="36" t="s">
        <v>258</v>
      </c>
      <c r="H199" s="76">
        <v>852000</v>
      </c>
      <c r="I199" s="76">
        <v>0</v>
      </c>
      <c r="J199" s="76">
        <v>852000</v>
      </c>
      <c r="K199" s="76">
        <v>0</v>
      </c>
      <c r="L199" s="76">
        <v>17922.39</v>
      </c>
      <c r="M199" s="76">
        <v>17922.39</v>
      </c>
      <c r="N199" s="76">
        <v>17922.39</v>
      </c>
      <c r="O199" s="76">
        <v>834077.61</v>
      </c>
    </row>
    <row r="200" spans="1:15" x14ac:dyDescent="0.2">
      <c r="A200" s="37" t="s">
        <v>147</v>
      </c>
      <c r="B200" s="37" t="s">
        <v>231</v>
      </c>
      <c r="C200" s="37">
        <v>4</v>
      </c>
      <c r="D200" s="37" t="s">
        <v>259</v>
      </c>
      <c r="G200" s="36" t="s">
        <v>260</v>
      </c>
      <c r="H200" s="76">
        <v>2492081.84</v>
      </c>
      <c r="I200" s="76">
        <v>-266400</v>
      </c>
      <c r="J200" s="76">
        <v>2225681.84</v>
      </c>
      <c r="K200" s="76">
        <v>413322.6</v>
      </c>
      <c r="L200" s="76">
        <v>1061560.46</v>
      </c>
      <c r="M200" s="76">
        <v>1061560.46</v>
      </c>
      <c r="N200" s="76">
        <v>1061560.46</v>
      </c>
      <c r="O200" s="76">
        <v>1164121.3799999999</v>
      </c>
    </row>
    <row r="201" spans="1:15" x14ac:dyDescent="0.2">
      <c r="A201" s="37" t="s">
        <v>147</v>
      </c>
      <c r="B201" s="37" t="s">
        <v>231</v>
      </c>
      <c r="C201" s="37">
        <v>4</v>
      </c>
      <c r="D201" s="37" t="s">
        <v>259</v>
      </c>
      <c r="E201" s="37">
        <v>1</v>
      </c>
      <c r="G201" s="36" t="s">
        <v>154</v>
      </c>
      <c r="H201" s="76">
        <v>2212581.84</v>
      </c>
      <c r="I201" s="76">
        <v>-321400</v>
      </c>
      <c r="J201" s="76">
        <v>1891181.84</v>
      </c>
      <c r="K201" s="76">
        <v>159117.74</v>
      </c>
      <c r="L201" s="76">
        <v>1055643.6499999999</v>
      </c>
      <c r="M201" s="76">
        <v>1055643.6499999999</v>
      </c>
      <c r="N201" s="76">
        <v>1055643.6499999999</v>
      </c>
      <c r="O201" s="76">
        <v>835538.19</v>
      </c>
    </row>
    <row r="202" spans="1:15" x14ac:dyDescent="0.2">
      <c r="A202" s="37" t="s">
        <v>147</v>
      </c>
      <c r="B202" s="37" t="s">
        <v>231</v>
      </c>
      <c r="C202" s="37">
        <v>4</v>
      </c>
      <c r="D202" s="37" t="s">
        <v>259</v>
      </c>
      <c r="E202" s="37">
        <v>1</v>
      </c>
      <c r="F202" s="37">
        <v>1131</v>
      </c>
      <c r="G202" s="36" t="s">
        <v>155</v>
      </c>
      <c r="H202" s="76">
        <v>1084084.46</v>
      </c>
      <c r="I202" s="76">
        <v>-215000</v>
      </c>
      <c r="J202" s="76">
        <v>869084.46</v>
      </c>
      <c r="K202" s="76">
        <v>0</v>
      </c>
      <c r="L202" s="76">
        <v>673803.27</v>
      </c>
      <c r="M202" s="76">
        <v>673803.27</v>
      </c>
      <c r="N202" s="76">
        <v>673803.27</v>
      </c>
      <c r="O202" s="76">
        <v>195281.19</v>
      </c>
    </row>
    <row r="203" spans="1:15" x14ac:dyDescent="0.2">
      <c r="A203" s="37" t="s">
        <v>147</v>
      </c>
      <c r="B203" s="37" t="s">
        <v>231</v>
      </c>
      <c r="C203" s="37">
        <v>4</v>
      </c>
      <c r="D203" s="37" t="s">
        <v>259</v>
      </c>
      <c r="E203" s="37">
        <v>1</v>
      </c>
      <c r="F203" s="37">
        <v>1212</v>
      </c>
      <c r="G203" s="36" t="s">
        <v>172</v>
      </c>
      <c r="H203" s="76">
        <v>120000</v>
      </c>
      <c r="I203" s="76">
        <v>0</v>
      </c>
      <c r="J203" s="76">
        <v>120000</v>
      </c>
      <c r="K203" s="76">
        <v>0</v>
      </c>
      <c r="L203" s="76">
        <v>67564.77</v>
      </c>
      <c r="M203" s="76">
        <v>67564.77</v>
      </c>
      <c r="N203" s="76">
        <v>67564.77</v>
      </c>
      <c r="O203" s="76">
        <v>52435.23</v>
      </c>
    </row>
    <row r="204" spans="1:15" x14ac:dyDescent="0.2">
      <c r="A204" s="37" t="s">
        <v>147</v>
      </c>
      <c r="B204" s="37" t="s">
        <v>231</v>
      </c>
      <c r="C204" s="37">
        <v>4</v>
      </c>
      <c r="D204" s="37" t="s">
        <v>259</v>
      </c>
      <c r="E204" s="37">
        <v>1</v>
      </c>
      <c r="F204" s="37">
        <v>1321</v>
      </c>
      <c r="G204" s="36" t="s">
        <v>156</v>
      </c>
      <c r="H204" s="76">
        <v>14850.46</v>
      </c>
      <c r="I204" s="76">
        <v>-9000</v>
      </c>
      <c r="J204" s="76">
        <v>5850.46</v>
      </c>
      <c r="K204" s="76">
        <v>0</v>
      </c>
      <c r="L204" s="76">
        <v>1830.1</v>
      </c>
      <c r="M204" s="76">
        <v>1830.1</v>
      </c>
      <c r="N204" s="76">
        <v>1830.1</v>
      </c>
      <c r="O204" s="76">
        <v>4020.36</v>
      </c>
    </row>
    <row r="205" spans="1:15" x14ac:dyDescent="0.2">
      <c r="A205" s="37" t="s">
        <v>147</v>
      </c>
      <c r="B205" s="37" t="s">
        <v>231</v>
      </c>
      <c r="C205" s="37">
        <v>4</v>
      </c>
      <c r="D205" s="37" t="s">
        <v>259</v>
      </c>
      <c r="E205" s="37">
        <v>1</v>
      </c>
      <c r="F205" s="37">
        <v>1322</v>
      </c>
      <c r="G205" s="36" t="s">
        <v>197</v>
      </c>
      <c r="H205" s="76">
        <v>12000</v>
      </c>
      <c r="I205" s="76">
        <v>0</v>
      </c>
      <c r="J205" s="76">
        <v>12000</v>
      </c>
      <c r="K205" s="76">
        <v>0</v>
      </c>
      <c r="L205" s="76">
        <v>183.01</v>
      </c>
      <c r="M205" s="76">
        <v>183.01</v>
      </c>
      <c r="N205" s="76">
        <v>183.01</v>
      </c>
      <c r="O205" s="76">
        <v>11816.99</v>
      </c>
    </row>
    <row r="206" spans="1:15" x14ac:dyDescent="0.2">
      <c r="A206" s="37" t="s">
        <v>147</v>
      </c>
      <c r="B206" s="37" t="s">
        <v>231</v>
      </c>
      <c r="C206" s="37">
        <v>4</v>
      </c>
      <c r="D206" s="37" t="s">
        <v>259</v>
      </c>
      <c r="E206" s="37">
        <v>1</v>
      </c>
      <c r="F206" s="37">
        <v>1323</v>
      </c>
      <c r="G206" s="36" t="s">
        <v>157</v>
      </c>
      <c r="H206" s="76">
        <v>118803.77</v>
      </c>
      <c r="I206" s="76">
        <v>-25000</v>
      </c>
      <c r="J206" s="76">
        <v>93803.77</v>
      </c>
      <c r="K206" s="76">
        <v>0</v>
      </c>
      <c r="L206" s="76">
        <v>0</v>
      </c>
      <c r="M206" s="76">
        <v>0</v>
      </c>
      <c r="N206" s="76">
        <v>0</v>
      </c>
      <c r="O206" s="76">
        <v>93803.77</v>
      </c>
    </row>
    <row r="207" spans="1:15" x14ac:dyDescent="0.2">
      <c r="A207" s="37" t="s">
        <v>147</v>
      </c>
      <c r="B207" s="37" t="s">
        <v>231</v>
      </c>
      <c r="C207" s="37">
        <v>4</v>
      </c>
      <c r="D207" s="37" t="s">
        <v>259</v>
      </c>
      <c r="E207" s="37">
        <v>1</v>
      </c>
      <c r="F207" s="37">
        <v>1331</v>
      </c>
      <c r="G207" s="36" t="s">
        <v>198</v>
      </c>
      <c r="H207" s="76">
        <v>12000</v>
      </c>
      <c r="I207" s="76">
        <v>0</v>
      </c>
      <c r="J207" s="76">
        <v>12000</v>
      </c>
      <c r="K207" s="76">
        <v>0</v>
      </c>
      <c r="L207" s="76">
        <v>7979.62</v>
      </c>
      <c r="M207" s="76">
        <v>7979.62</v>
      </c>
      <c r="N207" s="76">
        <v>7979.62</v>
      </c>
      <c r="O207" s="76">
        <v>4020.38</v>
      </c>
    </row>
    <row r="208" spans="1:15" x14ac:dyDescent="0.2">
      <c r="A208" s="37" t="s">
        <v>147</v>
      </c>
      <c r="B208" s="37" t="s">
        <v>231</v>
      </c>
      <c r="C208" s="37">
        <v>4</v>
      </c>
      <c r="D208" s="37" t="s">
        <v>259</v>
      </c>
      <c r="E208" s="37">
        <v>1</v>
      </c>
      <c r="F208" s="37">
        <v>1511</v>
      </c>
      <c r="G208" s="36" t="s">
        <v>158</v>
      </c>
      <c r="H208" s="76">
        <v>96280.17</v>
      </c>
      <c r="I208" s="76">
        <v>-15000</v>
      </c>
      <c r="J208" s="76">
        <v>81280.17</v>
      </c>
      <c r="K208" s="76">
        <v>0</v>
      </c>
      <c r="L208" s="76">
        <v>59712.12</v>
      </c>
      <c r="M208" s="76">
        <v>59712.12</v>
      </c>
      <c r="N208" s="76">
        <v>59712.12</v>
      </c>
      <c r="O208" s="76">
        <v>21568.05</v>
      </c>
    </row>
    <row r="209" spans="1:15" x14ac:dyDescent="0.2">
      <c r="A209" s="37" t="s">
        <v>147</v>
      </c>
      <c r="B209" s="37" t="s">
        <v>231</v>
      </c>
      <c r="C209" s="37">
        <v>4</v>
      </c>
      <c r="D209" s="37" t="s">
        <v>259</v>
      </c>
      <c r="E209" s="37">
        <v>1</v>
      </c>
      <c r="F209" s="37">
        <v>1592</v>
      </c>
      <c r="G209" s="36" t="s">
        <v>159</v>
      </c>
      <c r="H209" s="76">
        <v>140930.98000000001</v>
      </c>
      <c r="I209" s="76">
        <v>-25000</v>
      </c>
      <c r="J209" s="76">
        <v>115930.98</v>
      </c>
      <c r="K209" s="76">
        <v>0</v>
      </c>
      <c r="L209" s="76">
        <v>90332.09</v>
      </c>
      <c r="M209" s="76">
        <v>90332.09</v>
      </c>
      <c r="N209" s="76">
        <v>90332.09</v>
      </c>
      <c r="O209" s="76">
        <v>25598.89</v>
      </c>
    </row>
    <row r="210" spans="1:15" x14ac:dyDescent="0.2">
      <c r="A210" s="37" t="s">
        <v>147</v>
      </c>
      <c r="B210" s="37" t="s">
        <v>231</v>
      </c>
      <c r="C210" s="37">
        <v>4</v>
      </c>
      <c r="D210" s="37" t="s">
        <v>259</v>
      </c>
      <c r="E210" s="37">
        <v>1</v>
      </c>
      <c r="F210" s="37">
        <v>2111</v>
      </c>
      <c r="G210" s="36" t="s">
        <v>173</v>
      </c>
      <c r="H210" s="76">
        <v>9600</v>
      </c>
      <c r="I210" s="76">
        <v>0</v>
      </c>
      <c r="J210" s="76">
        <v>9600</v>
      </c>
      <c r="K210" s="76">
        <v>4427.53</v>
      </c>
      <c r="L210" s="76">
        <v>5919.91</v>
      </c>
      <c r="M210" s="76">
        <v>5919.91</v>
      </c>
      <c r="N210" s="76">
        <v>5919.91</v>
      </c>
      <c r="O210" s="76">
        <v>3680.09</v>
      </c>
    </row>
    <row r="211" spans="1:15" x14ac:dyDescent="0.2">
      <c r="A211" s="37" t="s">
        <v>147</v>
      </c>
      <c r="B211" s="37" t="s">
        <v>231</v>
      </c>
      <c r="C211" s="37">
        <v>4</v>
      </c>
      <c r="D211" s="37" t="s">
        <v>259</v>
      </c>
      <c r="E211" s="37">
        <v>1</v>
      </c>
      <c r="F211" s="37">
        <v>2151</v>
      </c>
      <c r="G211" s="36" t="s">
        <v>235</v>
      </c>
      <c r="H211" s="76">
        <v>6000</v>
      </c>
      <c r="I211" s="76">
        <v>0</v>
      </c>
      <c r="J211" s="76">
        <v>6000</v>
      </c>
      <c r="K211" s="76">
        <v>0</v>
      </c>
      <c r="L211" s="76">
        <v>0</v>
      </c>
      <c r="M211" s="76">
        <v>0</v>
      </c>
      <c r="N211" s="76">
        <v>0</v>
      </c>
      <c r="O211" s="76">
        <v>6000</v>
      </c>
    </row>
    <row r="212" spans="1:15" x14ac:dyDescent="0.2">
      <c r="A212" s="37" t="s">
        <v>147</v>
      </c>
      <c r="B212" s="37" t="s">
        <v>231</v>
      </c>
      <c r="C212" s="37">
        <v>4</v>
      </c>
      <c r="D212" s="37" t="s">
        <v>259</v>
      </c>
      <c r="E212" s="37">
        <v>1</v>
      </c>
      <c r="F212" s="37">
        <v>2411</v>
      </c>
      <c r="G212" s="36" t="s">
        <v>236</v>
      </c>
      <c r="H212" s="76">
        <v>3600</v>
      </c>
      <c r="I212" s="76">
        <v>0</v>
      </c>
      <c r="J212" s="76">
        <v>3600</v>
      </c>
      <c r="K212" s="76">
        <v>0</v>
      </c>
      <c r="L212" s="76">
        <v>0</v>
      </c>
      <c r="M212" s="76">
        <v>0</v>
      </c>
      <c r="N212" s="76">
        <v>0</v>
      </c>
      <c r="O212" s="76">
        <v>3600</v>
      </c>
    </row>
    <row r="213" spans="1:15" x14ac:dyDescent="0.2">
      <c r="A213" s="37" t="s">
        <v>147</v>
      </c>
      <c r="B213" s="37" t="s">
        <v>231</v>
      </c>
      <c r="C213" s="37">
        <v>4</v>
      </c>
      <c r="D213" s="37" t="s">
        <v>259</v>
      </c>
      <c r="E213" s="37">
        <v>1</v>
      </c>
      <c r="F213" s="37">
        <v>2421</v>
      </c>
      <c r="G213" s="36" t="s">
        <v>201</v>
      </c>
      <c r="H213" s="76">
        <v>3600</v>
      </c>
      <c r="I213" s="76">
        <v>0</v>
      </c>
      <c r="J213" s="76">
        <v>3600</v>
      </c>
      <c r="K213" s="76">
        <v>0</v>
      </c>
      <c r="L213" s="76">
        <v>0</v>
      </c>
      <c r="M213" s="76">
        <v>0</v>
      </c>
      <c r="N213" s="76">
        <v>0</v>
      </c>
      <c r="O213" s="76">
        <v>3600</v>
      </c>
    </row>
    <row r="214" spans="1:15" x14ac:dyDescent="0.2">
      <c r="A214" s="37" t="s">
        <v>147</v>
      </c>
      <c r="B214" s="37" t="s">
        <v>231</v>
      </c>
      <c r="C214" s="37">
        <v>4</v>
      </c>
      <c r="D214" s="37" t="s">
        <v>259</v>
      </c>
      <c r="E214" s="37">
        <v>1</v>
      </c>
      <c r="F214" s="37">
        <v>2431</v>
      </c>
      <c r="G214" s="36" t="s">
        <v>237</v>
      </c>
      <c r="H214" s="76">
        <v>3600</v>
      </c>
      <c r="I214" s="76">
        <v>0</v>
      </c>
      <c r="J214" s="76">
        <v>3600</v>
      </c>
      <c r="K214" s="76">
        <v>0</v>
      </c>
      <c r="L214" s="76">
        <v>0</v>
      </c>
      <c r="M214" s="76">
        <v>0</v>
      </c>
      <c r="N214" s="76">
        <v>0</v>
      </c>
      <c r="O214" s="76">
        <v>3600</v>
      </c>
    </row>
    <row r="215" spans="1:15" x14ac:dyDescent="0.2">
      <c r="A215" s="37" t="s">
        <v>147</v>
      </c>
      <c r="B215" s="37" t="s">
        <v>231</v>
      </c>
      <c r="C215" s="37">
        <v>4</v>
      </c>
      <c r="D215" s="37" t="s">
        <v>259</v>
      </c>
      <c r="E215" s="37">
        <v>1</v>
      </c>
      <c r="F215" s="37">
        <v>2471</v>
      </c>
      <c r="G215" s="36" t="s">
        <v>203</v>
      </c>
      <c r="H215" s="76">
        <v>3840</v>
      </c>
      <c r="I215" s="76">
        <v>0</v>
      </c>
      <c r="J215" s="76">
        <v>3840</v>
      </c>
      <c r="K215" s="76">
        <v>0</v>
      </c>
      <c r="L215" s="76">
        <v>0</v>
      </c>
      <c r="M215" s="76">
        <v>0</v>
      </c>
      <c r="N215" s="76">
        <v>0</v>
      </c>
      <c r="O215" s="76">
        <v>3840</v>
      </c>
    </row>
    <row r="216" spans="1:15" x14ac:dyDescent="0.2">
      <c r="A216" s="37" t="s">
        <v>147</v>
      </c>
      <c r="B216" s="37" t="s">
        <v>231</v>
      </c>
      <c r="C216" s="37">
        <v>4</v>
      </c>
      <c r="D216" s="37" t="s">
        <v>259</v>
      </c>
      <c r="E216" s="37">
        <v>1</v>
      </c>
      <c r="F216" s="37">
        <v>2491</v>
      </c>
      <c r="G216" s="36" t="s">
        <v>204</v>
      </c>
      <c r="H216" s="76">
        <v>18000</v>
      </c>
      <c r="I216" s="76">
        <v>33000</v>
      </c>
      <c r="J216" s="76">
        <v>51000</v>
      </c>
      <c r="K216" s="76">
        <v>29766.78</v>
      </c>
      <c r="L216" s="76">
        <v>30113.74</v>
      </c>
      <c r="M216" s="76">
        <v>30113.74</v>
      </c>
      <c r="N216" s="76">
        <v>30113.74</v>
      </c>
      <c r="O216" s="76">
        <v>20886.259999999998</v>
      </c>
    </row>
    <row r="217" spans="1:15" x14ac:dyDescent="0.2">
      <c r="A217" s="37" t="s">
        <v>147</v>
      </c>
      <c r="B217" s="37" t="s">
        <v>231</v>
      </c>
      <c r="C217" s="37">
        <v>4</v>
      </c>
      <c r="D217" s="37" t="s">
        <v>259</v>
      </c>
      <c r="E217" s="37">
        <v>1</v>
      </c>
      <c r="F217" s="37">
        <v>2612</v>
      </c>
      <c r="G217" s="36" t="s">
        <v>162</v>
      </c>
      <c r="H217" s="76">
        <v>84000</v>
      </c>
      <c r="I217" s="76">
        <v>6000</v>
      </c>
      <c r="J217" s="76">
        <v>90000</v>
      </c>
      <c r="K217" s="76">
        <v>64460.82</v>
      </c>
      <c r="L217" s="76">
        <v>63006.78</v>
      </c>
      <c r="M217" s="76">
        <v>63006.78</v>
      </c>
      <c r="N217" s="76">
        <v>63006.78</v>
      </c>
      <c r="O217" s="76">
        <v>26993.22</v>
      </c>
    </row>
    <row r="218" spans="1:15" x14ac:dyDescent="0.2">
      <c r="A218" s="37" t="s">
        <v>147</v>
      </c>
      <c r="B218" s="37" t="s">
        <v>231</v>
      </c>
      <c r="C218" s="37">
        <v>4</v>
      </c>
      <c r="D218" s="37" t="s">
        <v>259</v>
      </c>
      <c r="E218" s="37">
        <v>1</v>
      </c>
      <c r="F218" s="37">
        <v>2931</v>
      </c>
      <c r="G218" s="36" t="s">
        <v>239</v>
      </c>
      <c r="H218" s="76">
        <v>7600</v>
      </c>
      <c r="I218" s="76">
        <v>0</v>
      </c>
      <c r="J218" s="76">
        <v>7600</v>
      </c>
      <c r="K218" s="76">
        <v>5916.81</v>
      </c>
      <c r="L218" s="76">
        <v>0</v>
      </c>
      <c r="M218" s="76">
        <v>0</v>
      </c>
      <c r="N218" s="76">
        <v>0</v>
      </c>
      <c r="O218" s="76">
        <v>7600</v>
      </c>
    </row>
    <row r="219" spans="1:15" x14ac:dyDescent="0.2">
      <c r="A219" s="37" t="s">
        <v>147</v>
      </c>
      <c r="B219" s="37" t="s">
        <v>231</v>
      </c>
      <c r="C219" s="37">
        <v>4</v>
      </c>
      <c r="D219" s="37" t="s">
        <v>259</v>
      </c>
      <c r="E219" s="37">
        <v>1</v>
      </c>
      <c r="F219" s="37">
        <v>2961</v>
      </c>
      <c r="G219" s="36" t="s">
        <v>163</v>
      </c>
      <c r="H219" s="76">
        <v>10992</v>
      </c>
      <c r="I219" s="76">
        <v>5000</v>
      </c>
      <c r="J219" s="76">
        <v>15992</v>
      </c>
      <c r="K219" s="76">
        <v>7236.88</v>
      </c>
      <c r="L219" s="76">
        <v>5849.63</v>
      </c>
      <c r="M219" s="76">
        <v>5849.63</v>
      </c>
      <c r="N219" s="76">
        <v>5849.63</v>
      </c>
      <c r="O219" s="76">
        <v>10142.370000000001</v>
      </c>
    </row>
    <row r="220" spans="1:15" x14ac:dyDescent="0.2">
      <c r="A220" s="37" t="s">
        <v>147</v>
      </c>
      <c r="B220" s="37" t="s">
        <v>231</v>
      </c>
      <c r="C220" s="37">
        <v>4</v>
      </c>
      <c r="D220" s="37" t="s">
        <v>259</v>
      </c>
      <c r="E220" s="37">
        <v>1</v>
      </c>
      <c r="F220" s="37">
        <v>2991</v>
      </c>
      <c r="G220" s="36" t="s">
        <v>214</v>
      </c>
      <c r="H220" s="76">
        <v>66000</v>
      </c>
      <c r="I220" s="76">
        <v>-35000</v>
      </c>
      <c r="J220" s="76">
        <v>31000</v>
      </c>
      <c r="K220" s="76">
        <v>2808.53</v>
      </c>
      <c r="L220" s="76">
        <v>2808.53</v>
      </c>
      <c r="M220" s="76">
        <v>2808.53</v>
      </c>
      <c r="N220" s="76">
        <v>2808.53</v>
      </c>
      <c r="O220" s="76">
        <v>28191.47</v>
      </c>
    </row>
    <row r="221" spans="1:15" x14ac:dyDescent="0.2">
      <c r="A221" s="37" t="s">
        <v>147</v>
      </c>
      <c r="B221" s="37" t="s">
        <v>231</v>
      </c>
      <c r="C221" s="37">
        <v>4</v>
      </c>
      <c r="D221" s="37" t="s">
        <v>259</v>
      </c>
      <c r="E221" s="37">
        <v>1</v>
      </c>
      <c r="F221" s="37">
        <v>3261</v>
      </c>
      <c r="G221" s="36" t="s">
        <v>240</v>
      </c>
      <c r="H221" s="76">
        <v>55800</v>
      </c>
      <c r="I221" s="76">
        <v>-30000</v>
      </c>
      <c r="J221" s="76">
        <v>25800</v>
      </c>
      <c r="K221" s="76">
        <v>0</v>
      </c>
      <c r="L221" s="76">
        <v>0</v>
      </c>
      <c r="M221" s="76">
        <v>0</v>
      </c>
      <c r="N221" s="76">
        <v>0</v>
      </c>
      <c r="O221" s="76">
        <v>25800</v>
      </c>
    </row>
    <row r="222" spans="1:15" x14ac:dyDescent="0.2">
      <c r="A222" s="37" t="s">
        <v>147</v>
      </c>
      <c r="B222" s="37" t="s">
        <v>231</v>
      </c>
      <c r="C222" s="37">
        <v>4</v>
      </c>
      <c r="D222" s="37" t="s">
        <v>259</v>
      </c>
      <c r="E222" s="37">
        <v>1</v>
      </c>
      <c r="F222" s="37">
        <v>3311</v>
      </c>
      <c r="G222" s="36" t="s">
        <v>178</v>
      </c>
      <c r="H222" s="76">
        <v>8400</v>
      </c>
      <c r="I222" s="76">
        <v>-8400</v>
      </c>
      <c r="J222" s="76">
        <v>0</v>
      </c>
      <c r="K222" s="76">
        <v>0</v>
      </c>
      <c r="L222" s="76">
        <v>0</v>
      </c>
      <c r="M222" s="76">
        <v>0</v>
      </c>
      <c r="N222" s="76">
        <v>0</v>
      </c>
      <c r="O222" s="76">
        <v>0</v>
      </c>
    </row>
    <row r="223" spans="1:15" x14ac:dyDescent="0.2">
      <c r="A223" s="37" t="s">
        <v>147</v>
      </c>
      <c r="B223" s="37" t="s">
        <v>231</v>
      </c>
      <c r="C223" s="37">
        <v>4</v>
      </c>
      <c r="D223" s="37" t="s">
        <v>259</v>
      </c>
      <c r="E223" s="37">
        <v>1</v>
      </c>
      <c r="F223" s="37">
        <v>3351</v>
      </c>
      <c r="G223" s="36" t="s">
        <v>220</v>
      </c>
      <c r="H223" s="76">
        <v>156000</v>
      </c>
      <c r="I223" s="76">
        <v>0</v>
      </c>
      <c r="J223" s="76">
        <v>156000</v>
      </c>
      <c r="K223" s="76">
        <v>17647</v>
      </c>
      <c r="L223" s="76">
        <v>9494</v>
      </c>
      <c r="M223" s="76">
        <v>9494</v>
      </c>
      <c r="N223" s="76">
        <v>9494</v>
      </c>
      <c r="O223" s="76">
        <v>146506</v>
      </c>
    </row>
    <row r="224" spans="1:15" x14ac:dyDescent="0.2">
      <c r="A224" s="37" t="s">
        <v>147</v>
      </c>
      <c r="B224" s="37" t="s">
        <v>231</v>
      </c>
      <c r="C224" s="37">
        <v>4</v>
      </c>
      <c r="D224" s="37" t="s">
        <v>259</v>
      </c>
      <c r="E224" s="37">
        <v>1</v>
      </c>
      <c r="F224" s="37">
        <v>3551</v>
      </c>
      <c r="G224" s="36" t="s">
        <v>165</v>
      </c>
      <c r="H224" s="76">
        <v>24600</v>
      </c>
      <c r="I224" s="76">
        <v>15000</v>
      </c>
      <c r="J224" s="76">
        <v>39600</v>
      </c>
      <c r="K224" s="76">
        <v>26853.39</v>
      </c>
      <c r="L224" s="76">
        <v>24146.080000000002</v>
      </c>
      <c r="M224" s="76">
        <v>24146.080000000002</v>
      </c>
      <c r="N224" s="76">
        <v>24146.080000000002</v>
      </c>
      <c r="O224" s="76">
        <v>15453.92</v>
      </c>
    </row>
    <row r="225" spans="1:15" x14ac:dyDescent="0.2">
      <c r="A225" s="37" t="s">
        <v>147</v>
      </c>
      <c r="B225" s="37" t="s">
        <v>231</v>
      </c>
      <c r="C225" s="37">
        <v>4</v>
      </c>
      <c r="D225" s="37" t="s">
        <v>259</v>
      </c>
      <c r="E225" s="37">
        <v>1</v>
      </c>
      <c r="F225" s="37">
        <v>3571</v>
      </c>
      <c r="G225" s="36" t="s">
        <v>225</v>
      </c>
      <c r="H225" s="76">
        <v>120000</v>
      </c>
      <c r="I225" s="76">
        <v>0</v>
      </c>
      <c r="J225" s="76">
        <v>120000</v>
      </c>
      <c r="K225" s="76">
        <v>0</v>
      </c>
      <c r="L225" s="76">
        <v>12900</v>
      </c>
      <c r="M225" s="76">
        <v>12900</v>
      </c>
      <c r="N225" s="76">
        <v>12900</v>
      </c>
      <c r="O225" s="76">
        <v>107100</v>
      </c>
    </row>
    <row r="226" spans="1:15" x14ac:dyDescent="0.2">
      <c r="A226" s="37" t="s">
        <v>147</v>
      </c>
      <c r="B226" s="37" t="s">
        <v>231</v>
      </c>
      <c r="C226" s="37">
        <v>4</v>
      </c>
      <c r="D226" s="37" t="s">
        <v>259</v>
      </c>
      <c r="E226" s="37">
        <v>1</v>
      </c>
      <c r="F226" s="37">
        <v>3581</v>
      </c>
      <c r="G226" s="36" t="s">
        <v>226</v>
      </c>
      <c r="H226" s="76">
        <v>18000</v>
      </c>
      <c r="I226" s="76">
        <v>-18000</v>
      </c>
      <c r="J226" s="76">
        <v>0</v>
      </c>
      <c r="K226" s="76">
        <v>0</v>
      </c>
      <c r="L226" s="76">
        <v>0</v>
      </c>
      <c r="M226" s="76">
        <v>0</v>
      </c>
      <c r="N226" s="76">
        <v>0</v>
      </c>
      <c r="O226" s="76">
        <v>0</v>
      </c>
    </row>
    <row r="227" spans="1:15" x14ac:dyDescent="0.2">
      <c r="A227" s="37" t="s">
        <v>147</v>
      </c>
      <c r="B227" s="37" t="s">
        <v>231</v>
      </c>
      <c r="C227" s="37">
        <v>4</v>
      </c>
      <c r="D227" s="37" t="s">
        <v>259</v>
      </c>
      <c r="E227" s="37">
        <v>1</v>
      </c>
      <c r="F227" s="37">
        <v>3721</v>
      </c>
      <c r="G227" s="36" t="s">
        <v>244</v>
      </c>
      <c r="H227" s="76">
        <v>6000</v>
      </c>
      <c r="I227" s="76">
        <v>0</v>
      </c>
      <c r="J227" s="76">
        <v>6000</v>
      </c>
      <c r="K227" s="76">
        <v>0</v>
      </c>
      <c r="L227" s="76">
        <v>0</v>
      </c>
      <c r="M227" s="76">
        <v>0</v>
      </c>
      <c r="N227" s="76">
        <v>0</v>
      </c>
      <c r="O227" s="76">
        <v>6000</v>
      </c>
    </row>
    <row r="228" spans="1:15" x14ac:dyDescent="0.2">
      <c r="A228" s="37" t="s">
        <v>147</v>
      </c>
      <c r="B228" s="37" t="s">
        <v>231</v>
      </c>
      <c r="C228" s="37">
        <v>4</v>
      </c>
      <c r="D228" s="37" t="s">
        <v>259</v>
      </c>
      <c r="E228" s="37">
        <v>1</v>
      </c>
      <c r="F228" s="37">
        <v>3831</v>
      </c>
      <c r="G228" s="36" t="s">
        <v>167</v>
      </c>
      <c r="H228" s="76">
        <v>8000</v>
      </c>
      <c r="I228" s="76">
        <v>0</v>
      </c>
      <c r="J228" s="76">
        <v>8000</v>
      </c>
      <c r="K228" s="76">
        <v>0</v>
      </c>
      <c r="L228" s="76">
        <v>0</v>
      </c>
      <c r="M228" s="76">
        <v>0</v>
      </c>
      <c r="N228" s="76">
        <v>0</v>
      </c>
      <c r="O228" s="76">
        <v>8000</v>
      </c>
    </row>
    <row r="229" spans="1:15" x14ac:dyDescent="0.2">
      <c r="A229" s="37" t="s">
        <v>147</v>
      </c>
      <c r="B229" s="37" t="s">
        <v>231</v>
      </c>
      <c r="C229" s="37">
        <v>4</v>
      </c>
      <c r="D229" s="37" t="s">
        <v>259</v>
      </c>
      <c r="E229" s="37">
        <v>2</v>
      </c>
      <c r="G229" s="36" t="s">
        <v>168</v>
      </c>
      <c r="H229" s="76">
        <v>279500</v>
      </c>
      <c r="I229" s="76">
        <v>55000</v>
      </c>
      <c r="J229" s="76">
        <v>334500</v>
      </c>
      <c r="K229" s="76">
        <v>254204.86</v>
      </c>
      <c r="L229" s="76">
        <v>5916.81</v>
      </c>
      <c r="M229" s="76">
        <v>5916.81</v>
      </c>
      <c r="N229" s="76">
        <v>5916.81</v>
      </c>
      <c r="O229" s="76">
        <v>328583.19</v>
      </c>
    </row>
    <row r="230" spans="1:15" x14ac:dyDescent="0.2">
      <c r="A230" s="37" t="s">
        <v>147</v>
      </c>
      <c r="B230" s="37" t="s">
        <v>231</v>
      </c>
      <c r="C230" s="37">
        <v>4</v>
      </c>
      <c r="D230" s="37" t="s">
        <v>259</v>
      </c>
      <c r="E230" s="37">
        <v>2</v>
      </c>
      <c r="F230" s="37">
        <v>5111</v>
      </c>
      <c r="G230" s="36" t="s">
        <v>169</v>
      </c>
      <c r="H230" s="76">
        <v>6000</v>
      </c>
      <c r="I230" s="76">
        <v>0</v>
      </c>
      <c r="J230" s="76">
        <v>6000</v>
      </c>
      <c r="K230" s="76">
        <v>0</v>
      </c>
      <c r="L230" s="76">
        <v>0</v>
      </c>
      <c r="M230" s="76">
        <v>0</v>
      </c>
      <c r="N230" s="76">
        <v>0</v>
      </c>
      <c r="O230" s="76">
        <v>6000</v>
      </c>
    </row>
    <row r="231" spans="1:15" x14ac:dyDescent="0.2">
      <c r="A231" s="37" t="s">
        <v>147</v>
      </c>
      <c r="B231" s="37" t="s">
        <v>231</v>
      </c>
      <c r="C231" s="37">
        <v>4</v>
      </c>
      <c r="D231" s="37" t="s">
        <v>259</v>
      </c>
      <c r="E231" s="37">
        <v>2</v>
      </c>
      <c r="F231" s="37">
        <v>5151</v>
      </c>
      <c r="G231" s="36" t="s">
        <v>187</v>
      </c>
      <c r="H231" s="76">
        <v>13500</v>
      </c>
      <c r="I231" s="76">
        <v>0</v>
      </c>
      <c r="J231" s="76">
        <v>13500</v>
      </c>
      <c r="K231" s="76">
        <v>672.1</v>
      </c>
      <c r="L231" s="76">
        <v>5916.81</v>
      </c>
      <c r="M231" s="76">
        <v>5916.81</v>
      </c>
      <c r="N231" s="76">
        <v>5916.81</v>
      </c>
      <c r="O231" s="76">
        <v>7583.19</v>
      </c>
    </row>
    <row r="232" spans="1:15" x14ac:dyDescent="0.2">
      <c r="A232" s="37" t="s">
        <v>147</v>
      </c>
      <c r="B232" s="37" t="s">
        <v>231</v>
      </c>
      <c r="C232" s="37">
        <v>4</v>
      </c>
      <c r="D232" s="37" t="s">
        <v>259</v>
      </c>
      <c r="E232" s="37">
        <v>2</v>
      </c>
      <c r="F232" s="37">
        <v>5411</v>
      </c>
      <c r="G232" s="36" t="s">
        <v>247</v>
      </c>
      <c r="H232" s="76">
        <v>260000</v>
      </c>
      <c r="I232" s="76">
        <v>55000</v>
      </c>
      <c r="J232" s="76">
        <v>315000</v>
      </c>
      <c r="K232" s="76">
        <v>253532.76</v>
      </c>
      <c r="L232" s="76">
        <v>0</v>
      </c>
      <c r="M232" s="76">
        <v>0</v>
      </c>
      <c r="N232" s="76">
        <v>0</v>
      </c>
      <c r="O232" s="76">
        <v>315000</v>
      </c>
    </row>
    <row r="233" spans="1:15" x14ac:dyDescent="0.2">
      <c r="A233" s="37" t="s">
        <v>147</v>
      </c>
      <c r="B233" s="37" t="s">
        <v>231</v>
      </c>
      <c r="C233" s="37">
        <v>4</v>
      </c>
      <c r="D233" s="37" t="s">
        <v>261</v>
      </c>
      <c r="G233" s="36" t="s">
        <v>262</v>
      </c>
      <c r="H233" s="76">
        <v>8870547.8100000005</v>
      </c>
      <c r="I233" s="76">
        <v>5370500</v>
      </c>
      <c r="J233" s="76">
        <v>14241047.810000001</v>
      </c>
      <c r="K233" s="76">
        <v>1015669.67</v>
      </c>
      <c r="L233" s="76">
        <v>7127651.7400000002</v>
      </c>
      <c r="M233" s="76">
        <v>7127651.7400000002</v>
      </c>
      <c r="N233" s="76">
        <v>7127651.7400000002</v>
      </c>
      <c r="O233" s="76">
        <v>7113396.0700000003</v>
      </c>
    </row>
    <row r="234" spans="1:15" x14ac:dyDescent="0.2">
      <c r="A234" s="37" t="s">
        <v>147</v>
      </c>
      <c r="B234" s="37" t="s">
        <v>231</v>
      </c>
      <c r="C234" s="37">
        <v>4</v>
      </c>
      <c r="D234" s="37" t="s">
        <v>261</v>
      </c>
      <c r="E234" s="37">
        <v>1</v>
      </c>
      <c r="G234" s="36" t="s">
        <v>154</v>
      </c>
      <c r="H234" s="76">
        <v>8507839.5099999998</v>
      </c>
      <c r="I234" s="76">
        <v>3205500</v>
      </c>
      <c r="J234" s="76">
        <v>11713339.51</v>
      </c>
      <c r="K234" s="76">
        <v>1015669.67</v>
      </c>
      <c r="L234" s="76">
        <v>5848158.6900000004</v>
      </c>
      <c r="M234" s="76">
        <v>5848158.6900000004</v>
      </c>
      <c r="N234" s="76">
        <v>5848158.6900000004</v>
      </c>
      <c r="O234" s="76">
        <v>5865180.8200000003</v>
      </c>
    </row>
    <row r="235" spans="1:15" x14ac:dyDescent="0.2">
      <c r="A235" s="37" t="s">
        <v>147</v>
      </c>
      <c r="B235" s="37" t="s">
        <v>231</v>
      </c>
      <c r="C235" s="37">
        <v>4</v>
      </c>
      <c r="D235" s="37" t="s">
        <v>261</v>
      </c>
      <c r="E235" s="37">
        <v>1</v>
      </c>
      <c r="F235" s="37">
        <v>1131</v>
      </c>
      <c r="G235" s="36" t="s">
        <v>155</v>
      </c>
      <c r="H235" s="76">
        <v>4665018.28</v>
      </c>
      <c r="I235" s="76">
        <v>400000</v>
      </c>
      <c r="J235" s="76">
        <v>5065018.28</v>
      </c>
      <c r="K235" s="76">
        <v>0</v>
      </c>
      <c r="L235" s="76">
        <v>3838288.79</v>
      </c>
      <c r="M235" s="76">
        <v>3838288.79</v>
      </c>
      <c r="N235" s="76">
        <v>3838288.79</v>
      </c>
      <c r="O235" s="76">
        <v>1226729.49</v>
      </c>
    </row>
    <row r="236" spans="1:15" x14ac:dyDescent="0.2">
      <c r="A236" s="37" t="s">
        <v>147</v>
      </c>
      <c r="B236" s="37" t="s">
        <v>231</v>
      </c>
      <c r="C236" s="37">
        <v>4</v>
      </c>
      <c r="D236" s="37" t="s">
        <v>261</v>
      </c>
      <c r="E236" s="37">
        <v>1</v>
      </c>
      <c r="F236" s="37">
        <v>1321</v>
      </c>
      <c r="G236" s="36" t="s">
        <v>156</v>
      </c>
      <c r="H236" s="76">
        <v>63904.36</v>
      </c>
      <c r="I236" s="76">
        <v>8000</v>
      </c>
      <c r="J236" s="76">
        <v>71904.36</v>
      </c>
      <c r="K236" s="76">
        <v>0</v>
      </c>
      <c r="L236" s="76">
        <v>56226.6</v>
      </c>
      <c r="M236" s="76">
        <v>56226.6</v>
      </c>
      <c r="N236" s="76">
        <v>56226.6</v>
      </c>
      <c r="O236" s="76">
        <v>15677.76</v>
      </c>
    </row>
    <row r="237" spans="1:15" x14ac:dyDescent="0.2">
      <c r="A237" s="37" t="s">
        <v>147</v>
      </c>
      <c r="B237" s="37" t="s">
        <v>231</v>
      </c>
      <c r="C237" s="37">
        <v>4</v>
      </c>
      <c r="D237" s="37" t="s">
        <v>261</v>
      </c>
      <c r="E237" s="37">
        <v>1</v>
      </c>
      <c r="F237" s="37">
        <v>1323</v>
      </c>
      <c r="G237" s="36" t="s">
        <v>157</v>
      </c>
      <c r="H237" s="76">
        <v>511234.88</v>
      </c>
      <c r="I237" s="76">
        <v>48000</v>
      </c>
      <c r="J237" s="76">
        <v>559234.88</v>
      </c>
      <c r="K237" s="76">
        <v>0</v>
      </c>
      <c r="L237" s="76">
        <v>0</v>
      </c>
      <c r="M237" s="76">
        <v>0</v>
      </c>
      <c r="N237" s="76">
        <v>0</v>
      </c>
      <c r="O237" s="76">
        <v>559234.88</v>
      </c>
    </row>
    <row r="238" spans="1:15" x14ac:dyDescent="0.2">
      <c r="A238" s="37" t="s">
        <v>147</v>
      </c>
      <c r="B238" s="37" t="s">
        <v>231</v>
      </c>
      <c r="C238" s="37">
        <v>4</v>
      </c>
      <c r="D238" s="37" t="s">
        <v>261</v>
      </c>
      <c r="E238" s="37">
        <v>1</v>
      </c>
      <c r="F238" s="37">
        <v>1331</v>
      </c>
      <c r="G238" s="36" t="s">
        <v>198</v>
      </c>
      <c r="H238" s="76">
        <v>48000</v>
      </c>
      <c r="I238" s="76">
        <v>0</v>
      </c>
      <c r="J238" s="76">
        <v>48000</v>
      </c>
      <c r="K238" s="76">
        <v>0</v>
      </c>
      <c r="L238" s="76">
        <v>9059.1</v>
      </c>
      <c r="M238" s="76">
        <v>9059.1</v>
      </c>
      <c r="N238" s="76">
        <v>9059.1</v>
      </c>
      <c r="O238" s="76">
        <v>38940.9</v>
      </c>
    </row>
    <row r="239" spans="1:15" x14ac:dyDescent="0.2">
      <c r="A239" s="37" t="s">
        <v>147</v>
      </c>
      <c r="B239" s="37" t="s">
        <v>231</v>
      </c>
      <c r="C239" s="37">
        <v>4</v>
      </c>
      <c r="D239" s="37" t="s">
        <v>261</v>
      </c>
      <c r="E239" s="37">
        <v>1</v>
      </c>
      <c r="F239" s="37">
        <v>1511</v>
      </c>
      <c r="G239" s="36" t="s">
        <v>158</v>
      </c>
      <c r="H239" s="76">
        <v>414311.61</v>
      </c>
      <c r="I239" s="76">
        <v>40000</v>
      </c>
      <c r="J239" s="76">
        <v>454311.61</v>
      </c>
      <c r="K239" s="76">
        <v>0</v>
      </c>
      <c r="L239" s="76">
        <v>343776.81</v>
      </c>
      <c r="M239" s="76">
        <v>343776.81</v>
      </c>
      <c r="N239" s="76">
        <v>343776.81</v>
      </c>
      <c r="O239" s="76">
        <v>110534.8</v>
      </c>
    </row>
    <row r="240" spans="1:15" x14ac:dyDescent="0.2">
      <c r="A240" s="37" t="s">
        <v>147</v>
      </c>
      <c r="B240" s="37" t="s">
        <v>231</v>
      </c>
      <c r="C240" s="37">
        <v>4</v>
      </c>
      <c r="D240" s="37" t="s">
        <v>261</v>
      </c>
      <c r="E240" s="37">
        <v>1</v>
      </c>
      <c r="F240" s="37">
        <v>1592</v>
      </c>
      <c r="G240" s="36" t="s">
        <v>159</v>
      </c>
      <c r="H240" s="76">
        <v>676970.38</v>
      </c>
      <c r="I240" s="76">
        <v>65000</v>
      </c>
      <c r="J240" s="76">
        <v>741970.38</v>
      </c>
      <c r="K240" s="76">
        <v>0</v>
      </c>
      <c r="L240" s="76">
        <v>562704.36</v>
      </c>
      <c r="M240" s="76">
        <v>562704.36</v>
      </c>
      <c r="N240" s="76">
        <v>562704.36</v>
      </c>
      <c r="O240" s="76">
        <v>179266.02</v>
      </c>
    </row>
    <row r="241" spans="1:15" x14ac:dyDescent="0.2">
      <c r="A241" s="37" t="s">
        <v>147</v>
      </c>
      <c r="B241" s="37" t="s">
        <v>231</v>
      </c>
      <c r="C241" s="37">
        <v>4</v>
      </c>
      <c r="D241" s="37" t="s">
        <v>261</v>
      </c>
      <c r="E241" s="37">
        <v>1</v>
      </c>
      <c r="F241" s="37">
        <v>2111</v>
      </c>
      <c r="G241" s="36" t="s">
        <v>173</v>
      </c>
      <c r="H241" s="76">
        <v>21000</v>
      </c>
      <c r="I241" s="76">
        <v>15000</v>
      </c>
      <c r="J241" s="76">
        <v>36000</v>
      </c>
      <c r="K241" s="76">
        <v>16276.58</v>
      </c>
      <c r="L241" s="76">
        <v>20997.919999999998</v>
      </c>
      <c r="M241" s="76">
        <v>20997.919999999998</v>
      </c>
      <c r="N241" s="76">
        <v>20997.919999999998</v>
      </c>
      <c r="O241" s="76">
        <v>15002.08</v>
      </c>
    </row>
    <row r="242" spans="1:15" x14ac:dyDescent="0.2">
      <c r="A242" s="37" t="s">
        <v>147</v>
      </c>
      <c r="B242" s="37" t="s">
        <v>231</v>
      </c>
      <c r="C242" s="37">
        <v>4</v>
      </c>
      <c r="D242" s="37" t="s">
        <v>261</v>
      </c>
      <c r="E242" s="37">
        <v>1</v>
      </c>
      <c r="F242" s="37">
        <v>2112</v>
      </c>
      <c r="G242" s="36" t="s">
        <v>174</v>
      </c>
      <c r="H242" s="76">
        <v>600</v>
      </c>
      <c r="I242" s="76">
        <v>0</v>
      </c>
      <c r="J242" s="76">
        <v>600</v>
      </c>
      <c r="K242" s="76">
        <v>0</v>
      </c>
      <c r="L242" s="76">
        <v>0</v>
      </c>
      <c r="M242" s="76">
        <v>0</v>
      </c>
      <c r="N242" s="76">
        <v>0</v>
      </c>
      <c r="O242" s="76">
        <v>600</v>
      </c>
    </row>
    <row r="243" spans="1:15" x14ac:dyDescent="0.2">
      <c r="A243" s="37" t="s">
        <v>147</v>
      </c>
      <c r="B243" s="37" t="s">
        <v>231</v>
      </c>
      <c r="C243" s="37">
        <v>4</v>
      </c>
      <c r="D243" s="37" t="s">
        <v>261</v>
      </c>
      <c r="E243" s="37">
        <v>1</v>
      </c>
      <c r="F243" s="37">
        <v>2121</v>
      </c>
      <c r="G243" s="36" t="s">
        <v>160</v>
      </c>
      <c r="H243" s="76">
        <v>6000</v>
      </c>
      <c r="I243" s="76">
        <v>5000</v>
      </c>
      <c r="J243" s="76">
        <v>11000</v>
      </c>
      <c r="K243" s="76">
        <v>5580</v>
      </c>
      <c r="L243" s="76">
        <v>5580</v>
      </c>
      <c r="M243" s="76">
        <v>5580</v>
      </c>
      <c r="N243" s="76">
        <v>5580</v>
      </c>
      <c r="O243" s="76">
        <v>5420</v>
      </c>
    </row>
    <row r="244" spans="1:15" x14ac:dyDescent="0.2">
      <c r="A244" s="37" t="s">
        <v>147</v>
      </c>
      <c r="B244" s="37" t="s">
        <v>231</v>
      </c>
      <c r="C244" s="37">
        <v>4</v>
      </c>
      <c r="D244" s="37" t="s">
        <v>261</v>
      </c>
      <c r="E244" s="37">
        <v>1</v>
      </c>
      <c r="F244" s="37">
        <v>2141</v>
      </c>
      <c r="G244" s="36" t="s">
        <v>263</v>
      </c>
      <c r="H244" s="76">
        <v>16800</v>
      </c>
      <c r="I244" s="76">
        <v>0</v>
      </c>
      <c r="J244" s="76">
        <v>16800</v>
      </c>
      <c r="K244" s="76">
        <v>344.83</v>
      </c>
      <c r="L244" s="76">
        <v>344.83</v>
      </c>
      <c r="M244" s="76">
        <v>344.83</v>
      </c>
      <c r="N244" s="76">
        <v>344.83</v>
      </c>
      <c r="O244" s="76">
        <v>16455.169999999998</v>
      </c>
    </row>
    <row r="245" spans="1:15" x14ac:dyDescent="0.2">
      <c r="A245" s="37" t="s">
        <v>147</v>
      </c>
      <c r="B245" s="37" t="s">
        <v>231</v>
      </c>
      <c r="C245" s="37">
        <v>4</v>
      </c>
      <c r="D245" s="37" t="s">
        <v>261</v>
      </c>
      <c r="E245" s="37">
        <v>1</v>
      </c>
      <c r="F245" s="37">
        <v>2212</v>
      </c>
      <c r="G245" s="36" t="s">
        <v>161</v>
      </c>
      <c r="H245" s="76">
        <v>4000</v>
      </c>
      <c r="I245" s="76">
        <v>0</v>
      </c>
      <c r="J245" s="76">
        <v>4000</v>
      </c>
      <c r="K245" s="76">
        <v>0</v>
      </c>
      <c r="L245" s="76">
        <v>0</v>
      </c>
      <c r="M245" s="76">
        <v>0</v>
      </c>
      <c r="N245" s="76">
        <v>0</v>
      </c>
      <c r="O245" s="76">
        <v>4000</v>
      </c>
    </row>
    <row r="246" spans="1:15" x14ac:dyDescent="0.2">
      <c r="A246" s="37" t="s">
        <v>147</v>
      </c>
      <c r="B246" s="37" t="s">
        <v>231</v>
      </c>
      <c r="C246" s="37">
        <v>4</v>
      </c>
      <c r="D246" s="37" t="s">
        <v>261</v>
      </c>
      <c r="E246" s="37">
        <v>1</v>
      </c>
      <c r="F246" s="37">
        <v>2411</v>
      </c>
      <c r="G246" s="36" t="s">
        <v>236</v>
      </c>
      <c r="H246" s="76">
        <v>36000</v>
      </c>
      <c r="I246" s="76">
        <v>-10000</v>
      </c>
      <c r="J246" s="76">
        <v>26000</v>
      </c>
      <c r="K246" s="76">
        <v>0</v>
      </c>
      <c r="L246" s="76">
        <v>0</v>
      </c>
      <c r="M246" s="76">
        <v>0</v>
      </c>
      <c r="N246" s="76">
        <v>0</v>
      </c>
      <c r="O246" s="76">
        <v>26000</v>
      </c>
    </row>
    <row r="247" spans="1:15" x14ac:dyDescent="0.2">
      <c r="A247" s="37" t="s">
        <v>147</v>
      </c>
      <c r="B247" s="37" t="s">
        <v>231</v>
      </c>
      <c r="C247" s="37">
        <v>4</v>
      </c>
      <c r="D247" s="37" t="s">
        <v>261</v>
      </c>
      <c r="E247" s="37">
        <v>1</v>
      </c>
      <c r="F247" s="37">
        <v>2421</v>
      </c>
      <c r="G247" s="36" t="s">
        <v>201</v>
      </c>
      <c r="H247" s="76">
        <v>54000</v>
      </c>
      <c r="I247" s="76">
        <v>-10000</v>
      </c>
      <c r="J247" s="76">
        <v>44000</v>
      </c>
      <c r="K247" s="76">
        <v>10551.73</v>
      </c>
      <c r="L247" s="76">
        <v>18327.66</v>
      </c>
      <c r="M247" s="76">
        <v>18327.66</v>
      </c>
      <c r="N247" s="76">
        <v>18327.66</v>
      </c>
      <c r="O247" s="76">
        <v>25672.34</v>
      </c>
    </row>
    <row r="248" spans="1:15" x14ac:dyDescent="0.2">
      <c r="A248" s="37" t="s">
        <v>147</v>
      </c>
      <c r="B248" s="37" t="s">
        <v>231</v>
      </c>
      <c r="C248" s="37">
        <v>4</v>
      </c>
      <c r="D248" s="37" t="s">
        <v>261</v>
      </c>
      <c r="E248" s="37">
        <v>1</v>
      </c>
      <c r="F248" s="37">
        <v>2491</v>
      </c>
      <c r="G248" s="36" t="s">
        <v>204</v>
      </c>
      <c r="H248" s="76">
        <v>780000</v>
      </c>
      <c r="I248" s="76">
        <v>0</v>
      </c>
      <c r="J248" s="76">
        <v>780000</v>
      </c>
      <c r="K248" s="76">
        <v>486051.09</v>
      </c>
      <c r="L248" s="76">
        <v>474042.27</v>
      </c>
      <c r="M248" s="76">
        <v>474042.27</v>
      </c>
      <c r="N248" s="76">
        <v>474042.27</v>
      </c>
      <c r="O248" s="76">
        <v>305957.73</v>
      </c>
    </row>
    <row r="249" spans="1:15" x14ac:dyDescent="0.2">
      <c r="A249" s="37" t="s">
        <v>147</v>
      </c>
      <c r="B249" s="37" t="s">
        <v>231</v>
      </c>
      <c r="C249" s="37">
        <v>4</v>
      </c>
      <c r="D249" s="37" t="s">
        <v>261</v>
      </c>
      <c r="E249" s="37">
        <v>1</v>
      </c>
      <c r="F249" s="37">
        <v>2612</v>
      </c>
      <c r="G249" s="36" t="s">
        <v>162</v>
      </c>
      <c r="H249" s="76">
        <v>144000</v>
      </c>
      <c r="I249" s="76">
        <v>81000</v>
      </c>
      <c r="J249" s="76">
        <v>225000</v>
      </c>
      <c r="K249" s="76">
        <v>176595.53</v>
      </c>
      <c r="L249" s="76">
        <v>170913.97</v>
      </c>
      <c r="M249" s="76">
        <v>170913.97</v>
      </c>
      <c r="N249" s="76">
        <v>170913.97</v>
      </c>
      <c r="O249" s="76">
        <v>54086.03</v>
      </c>
    </row>
    <row r="250" spans="1:15" x14ac:dyDescent="0.2">
      <c r="A250" s="37" t="s">
        <v>147</v>
      </c>
      <c r="B250" s="37" t="s">
        <v>231</v>
      </c>
      <c r="C250" s="37">
        <v>4</v>
      </c>
      <c r="D250" s="37" t="s">
        <v>261</v>
      </c>
      <c r="E250" s="37">
        <v>1</v>
      </c>
      <c r="F250" s="37">
        <v>2721</v>
      </c>
      <c r="G250" s="36" t="s">
        <v>210</v>
      </c>
      <c r="H250" s="76">
        <v>6000</v>
      </c>
      <c r="I250" s="76">
        <v>18000</v>
      </c>
      <c r="J250" s="76">
        <v>24000</v>
      </c>
      <c r="K250" s="76">
        <v>2408.58</v>
      </c>
      <c r="L250" s="76">
        <v>3192.58</v>
      </c>
      <c r="M250" s="76">
        <v>3192.58</v>
      </c>
      <c r="N250" s="76">
        <v>3192.58</v>
      </c>
      <c r="O250" s="76">
        <v>20807.419999999998</v>
      </c>
    </row>
    <row r="251" spans="1:15" x14ac:dyDescent="0.2">
      <c r="A251" s="37" t="s">
        <v>147</v>
      </c>
      <c r="B251" s="37" t="s">
        <v>231</v>
      </c>
      <c r="C251" s="37">
        <v>4</v>
      </c>
      <c r="D251" s="37" t="s">
        <v>261</v>
      </c>
      <c r="E251" s="37">
        <v>1</v>
      </c>
      <c r="F251" s="37">
        <v>2722</v>
      </c>
      <c r="G251" s="36" t="s">
        <v>211</v>
      </c>
      <c r="H251" s="76">
        <v>18000</v>
      </c>
      <c r="I251" s="76">
        <v>5000</v>
      </c>
      <c r="J251" s="76">
        <v>23000</v>
      </c>
      <c r="K251" s="76">
        <v>14070.48</v>
      </c>
      <c r="L251" s="76">
        <v>11054.73</v>
      </c>
      <c r="M251" s="76">
        <v>11054.73</v>
      </c>
      <c r="N251" s="76">
        <v>11054.73</v>
      </c>
      <c r="O251" s="76">
        <v>11945.27</v>
      </c>
    </row>
    <row r="252" spans="1:15" x14ac:dyDescent="0.2">
      <c r="A252" s="37" t="s">
        <v>147</v>
      </c>
      <c r="B252" s="37" t="s">
        <v>231</v>
      </c>
      <c r="C252" s="37">
        <v>4</v>
      </c>
      <c r="D252" s="37" t="s">
        <v>261</v>
      </c>
      <c r="E252" s="37">
        <v>1</v>
      </c>
      <c r="F252" s="37">
        <v>2911</v>
      </c>
      <c r="G252" s="36" t="s">
        <v>212</v>
      </c>
      <c r="H252" s="76">
        <v>24000</v>
      </c>
      <c r="I252" s="76">
        <v>0</v>
      </c>
      <c r="J252" s="76">
        <v>24000</v>
      </c>
      <c r="K252" s="76">
        <v>32333.21</v>
      </c>
      <c r="L252" s="76">
        <v>14099.84</v>
      </c>
      <c r="M252" s="76">
        <v>14099.84</v>
      </c>
      <c r="N252" s="76">
        <v>14099.84</v>
      </c>
      <c r="O252" s="76">
        <v>9900.16</v>
      </c>
    </row>
    <row r="253" spans="1:15" x14ac:dyDescent="0.2">
      <c r="A253" s="37" t="s">
        <v>147</v>
      </c>
      <c r="B253" s="37" t="s">
        <v>231</v>
      </c>
      <c r="C253" s="37">
        <v>4</v>
      </c>
      <c r="D253" s="37" t="s">
        <v>261</v>
      </c>
      <c r="E253" s="37">
        <v>1</v>
      </c>
      <c r="F253" s="37">
        <v>2931</v>
      </c>
      <c r="G253" s="36" t="s">
        <v>239</v>
      </c>
      <c r="H253" s="76">
        <v>3000</v>
      </c>
      <c r="I253" s="76">
        <v>-3000</v>
      </c>
      <c r="J253" s="76">
        <v>0</v>
      </c>
      <c r="K253" s="76">
        <v>0</v>
      </c>
      <c r="L253" s="76">
        <v>0</v>
      </c>
      <c r="M253" s="76">
        <v>0</v>
      </c>
      <c r="N253" s="76">
        <v>0</v>
      </c>
      <c r="O253" s="76">
        <v>0</v>
      </c>
    </row>
    <row r="254" spans="1:15" x14ac:dyDescent="0.2">
      <c r="A254" s="37" t="s">
        <v>147</v>
      </c>
      <c r="B254" s="37" t="s">
        <v>231</v>
      </c>
      <c r="C254" s="37">
        <v>4</v>
      </c>
      <c r="D254" s="37" t="s">
        <v>261</v>
      </c>
      <c r="E254" s="37">
        <v>1</v>
      </c>
      <c r="F254" s="37">
        <v>2941</v>
      </c>
      <c r="G254" s="36" t="s">
        <v>176</v>
      </c>
      <c r="H254" s="76">
        <v>24000</v>
      </c>
      <c r="I254" s="76">
        <v>0</v>
      </c>
      <c r="J254" s="76">
        <v>24000</v>
      </c>
      <c r="K254" s="76">
        <v>10373.77</v>
      </c>
      <c r="L254" s="76">
        <v>10709.77</v>
      </c>
      <c r="M254" s="76">
        <v>10709.77</v>
      </c>
      <c r="N254" s="76">
        <v>10709.77</v>
      </c>
      <c r="O254" s="76">
        <v>13290.23</v>
      </c>
    </row>
    <row r="255" spans="1:15" x14ac:dyDescent="0.2">
      <c r="A255" s="37" t="s">
        <v>147</v>
      </c>
      <c r="B255" s="37" t="s">
        <v>231</v>
      </c>
      <c r="C255" s="37">
        <v>4</v>
      </c>
      <c r="D255" s="37" t="s">
        <v>261</v>
      </c>
      <c r="E255" s="37">
        <v>1</v>
      </c>
      <c r="F255" s="37">
        <v>2961</v>
      </c>
      <c r="G255" s="36" t="s">
        <v>163</v>
      </c>
      <c r="H255" s="76">
        <v>25000</v>
      </c>
      <c r="I255" s="76">
        <v>0</v>
      </c>
      <c r="J255" s="76">
        <v>25000</v>
      </c>
      <c r="K255" s="76">
        <v>2568.9699999999998</v>
      </c>
      <c r="L255" s="76">
        <v>11143.96</v>
      </c>
      <c r="M255" s="76">
        <v>11143.96</v>
      </c>
      <c r="N255" s="76">
        <v>11143.96</v>
      </c>
      <c r="O255" s="76">
        <v>13856.04</v>
      </c>
    </row>
    <row r="256" spans="1:15" x14ac:dyDescent="0.2">
      <c r="A256" s="37" t="s">
        <v>147</v>
      </c>
      <c r="B256" s="37" t="s">
        <v>231</v>
      </c>
      <c r="C256" s="37">
        <v>4</v>
      </c>
      <c r="D256" s="37" t="s">
        <v>261</v>
      </c>
      <c r="E256" s="37">
        <v>1</v>
      </c>
      <c r="F256" s="37">
        <v>2991</v>
      </c>
      <c r="G256" s="36" t="s">
        <v>214</v>
      </c>
      <c r="H256" s="76">
        <v>720000</v>
      </c>
      <c r="I256" s="76">
        <v>-450000</v>
      </c>
      <c r="J256" s="76">
        <v>270000</v>
      </c>
      <c r="K256" s="76">
        <v>186489.3</v>
      </c>
      <c r="L256" s="76">
        <v>218257.55</v>
      </c>
      <c r="M256" s="76">
        <v>218257.55</v>
      </c>
      <c r="N256" s="76">
        <v>218257.55</v>
      </c>
      <c r="O256" s="76">
        <v>51742.45</v>
      </c>
    </row>
    <row r="257" spans="1:15" x14ac:dyDescent="0.2">
      <c r="A257" s="37" t="s">
        <v>147</v>
      </c>
      <c r="B257" s="37" t="s">
        <v>231</v>
      </c>
      <c r="C257" s="37">
        <v>4</v>
      </c>
      <c r="D257" s="37" t="s">
        <v>261</v>
      </c>
      <c r="E257" s="37">
        <v>1</v>
      </c>
      <c r="F257" s="37">
        <v>3141</v>
      </c>
      <c r="G257" s="36" t="s">
        <v>217</v>
      </c>
      <c r="H257" s="76">
        <v>0</v>
      </c>
      <c r="I257" s="76">
        <v>96000</v>
      </c>
      <c r="J257" s="76">
        <v>96000</v>
      </c>
      <c r="K257" s="76">
        <v>0</v>
      </c>
      <c r="L257" s="76">
        <v>0</v>
      </c>
      <c r="M257" s="76">
        <v>0</v>
      </c>
      <c r="N257" s="76">
        <v>0</v>
      </c>
      <c r="O257" s="76">
        <v>96000</v>
      </c>
    </row>
    <row r="258" spans="1:15" x14ac:dyDescent="0.2">
      <c r="A258" s="37" t="s">
        <v>147</v>
      </c>
      <c r="B258" s="37" t="s">
        <v>231</v>
      </c>
      <c r="C258" s="37">
        <v>4</v>
      </c>
      <c r="D258" s="37" t="s">
        <v>261</v>
      </c>
      <c r="E258" s="37">
        <v>1</v>
      </c>
      <c r="F258" s="37">
        <v>3171</v>
      </c>
      <c r="G258" s="36" t="s">
        <v>164</v>
      </c>
      <c r="H258" s="76">
        <v>15000</v>
      </c>
      <c r="I258" s="76">
        <v>-15000</v>
      </c>
      <c r="J258" s="76">
        <v>0</v>
      </c>
      <c r="K258" s="76">
        <v>0</v>
      </c>
      <c r="L258" s="76">
        <v>0</v>
      </c>
      <c r="M258" s="76">
        <v>0</v>
      </c>
      <c r="N258" s="76">
        <v>0</v>
      </c>
      <c r="O258" s="76">
        <v>0</v>
      </c>
    </row>
    <row r="259" spans="1:15" x14ac:dyDescent="0.2">
      <c r="A259" s="37" t="s">
        <v>147</v>
      </c>
      <c r="B259" s="37" t="s">
        <v>231</v>
      </c>
      <c r="C259" s="37">
        <v>4</v>
      </c>
      <c r="D259" s="37" t="s">
        <v>261</v>
      </c>
      <c r="E259" s="37">
        <v>1</v>
      </c>
      <c r="F259" s="37">
        <v>3192</v>
      </c>
      <c r="G259" s="36" t="s">
        <v>264</v>
      </c>
      <c r="H259" s="76">
        <v>57500</v>
      </c>
      <c r="I259" s="76">
        <v>-57500</v>
      </c>
      <c r="J259" s="76">
        <v>0</v>
      </c>
      <c r="K259" s="76">
        <v>0</v>
      </c>
      <c r="L259" s="76">
        <v>0</v>
      </c>
      <c r="M259" s="76">
        <v>0</v>
      </c>
      <c r="N259" s="76">
        <v>0</v>
      </c>
      <c r="O259" s="76">
        <v>0</v>
      </c>
    </row>
    <row r="260" spans="1:15" x14ac:dyDescent="0.2">
      <c r="A260" s="37" t="s">
        <v>147</v>
      </c>
      <c r="B260" s="37" t="s">
        <v>231</v>
      </c>
      <c r="C260" s="37">
        <v>4</v>
      </c>
      <c r="D260" s="37" t="s">
        <v>261</v>
      </c>
      <c r="E260" s="37">
        <v>1</v>
      </c>
      <c r="F260" s="37">
        <v>3341</v>
      </c>
      <c r="G260" s="36" t="s">
        <v>265</v>
      </c>
      <c r="H260" s="76">
        <v>30000</v>
      </c>
      <c r="I260" s="76">
        <v>-30000</v>
      </c>
      <c r="J260" s="76">
        <v>0</v>
      </c>
      <c r="K260" s="76">
        <v>0</v>
      </c>
      <c r="L260" s="76">
        <v>0</v>
      </c>
      <c r="M260" s="76">
        <v>0</v>
      </c>
      <c r="N260" s="76">
        <v>0</v>
      </c>
      <c r="O260" s="76">
        <v>0</v>
      </c>
    </row>
    <row r="261" spans="1:15" x14ac:dyDescent="0.2">
      <c r="A261" s="37" t="s">
        <v>147</v>
      </c>
      <c r="B261" s="37" t="s">
        <v>231</v>
      </c>
      <c r="C261" s="37">
        <v>4</v>
      </c>
      <c r="D261" s="37" t="s">
        <v>261</v>
      </c>
      <c r="E261" s="37">
        <v>1</v>
      </c>
      <c r="F261" s="37">
        <v>3361</v>
      </c>
      <c r="G261" s="36" t="s">
        <v>266</v>
      </c>
      <c r="H261" s="76">
        <v>25000</v>
      </c>
      <c r="I261" s="76">
        <v>-25000</v>
      </c>
      <c r="J261" s="76">
        <v>0</v>
      </c>
      <c r="K261" s="76">
        <v>0</v>
      </c>
      <c r="L261" s="76">
        <v>0</v>
      </c>
      <c r="M261" s="76">
        <v>0</v>
      </c>
      <c r="N261" s="76">
        <v>0</v>
      </c>
      <c r="O261" s="76">
        <v>0</v>
      </c>
    </row>
    <row r="262" spans="1:15" x14ac:dyDescent="0.2">
      <c r="A262" s="37" t="s">
        <v>147</v>
      </c>
      <c r="B262" s="37" t="s">
        <v>231</v>
      </c>
      <c r="C262" s="37">
        <v>4</v>
      </c>
      <c r="D262" s="37" t="s">
        <v>261</v>
      </c>
      <c r="E262" s="37">
        <v>1</v>
      </c>
      <c r="F262" s="37">
        <v>3371</v>
      </c>
      <c r="G262" s="36" t="s">
        <v>255</v>
      </c>
      <c r="H262" s="76">
        <v>8500</v>
      </c>
      <c r="I262" s="76">
        <v>-8500</v>
      </c>
      <c r="J262" s="76">
        <v>0</v>
      </c>
      <c r="K262" s="76">
        <v>0</v>
      </c>
      <c r="L262" s="76">
        <v>0</v>
      </c>
      <c r="M262" s="76">
        <v>0</v>
      </c>
      <c r="N262" s="76">
        <v>0</v>
      </c>
      <c r="O262" s="76">
        <v>0</v>
      </c>
    </row>
    <row r="263" spans="1:15" x14ac:dyDescent="0.2">
      <c r="A263" s="37" t="s">
        <v>147</v>
      </c>
      <c r="B263" s="37" t="s">
        <v>231</v>
      </c>
      <c r="C263" s="37">
        <v>4</v>
      </c>
      <c r="D263" s="37" t="s">
        <v>261</v>
      </c>
      <c r="E263" s="37">
        <v>1</v>
      </c>
      <c r="F263" s="37">
        <v>3531</v>
      </c>
      <c r="G263" s="36" t="s">
        <v>180</v>
      </c>
      <c r="H263" s="76">
        <v>25000</v>
      </c>
      <c r="I263" s="76">
        <v>-12000</v>
      </c>
      <c r="J263" s="76">
        <v>13000</v>
      </c>
      <c r="K263" s="76">
        <v>9706.1200000000008</v>
      </c>
      <c r="L263" s="76">
        <v>9361.1200000000008</v>
      </c>
      <c r="M263" s="76">
        <v>9361.1200000000008</v>
      </c>
      <c r="N263" s="76">
        <v>9361.1200000000008</v>
      </c>
      <c r="O263" s="76">
        <v>3638.88</v>
      </c>
    </row>
    <row r="264" spans="1:15" x14ac:dyDescent="0.2">
      <c r="A264" s="37" t="s">
        <v>147</v>
      </c>
      <c r="B264" s="37" t="s">
        <v>231</v>
      </c>
      <c r="C264" s="37">
        <v>4</v>
      </c>
      <c r="D264" s="37" t="s">
        <v>261</v>
      </c>
      <c r="E264" s="37">
        <v>1</v>
      </c>
      <c r="F264" s="37">
        <v>3551</v>
      </c>
      <c r="G264" s="36" t="s">
        <v>165</v>
      </c>
      <c r="H264" s="76">
        <v>45000</v>
      </c>
      <c r="I264" s="76">
        <v>50000</v>
      </c>
      <c r="J264" s="76">
        <v>95000</v>
      </c>
      <c r="K264" s="76">
        <v>60779.82</v>
      </c>
      <c r="L264" s="76">
        <v>61673.46</v>
      </c>
      <c r="M264" s="76">
        <v>61673.46</v>
      </c>
      <c r="N264" s="76">
        <v>61673.46</v>
      </c>
      <c r="O264" s="76">
        <v>33326.54</v>
      </c>
    </row>
    <row r="265" spans="1:15" x14ac:dyDescent="0.2">
      <c r="A265" s="37" t="s">
        <v>147</v>
      </c>
      <c r="B265" s="37" t="s">
        <v>231</v>
      </c>
      <c r="C265" s="37">
        <v>4</v>
      </c>
      <c r="D265" s="37" t="s">
        <v>261</v>
      </c>
      <c r="E265" s="37">
        <v>1</v>
      </c>
      <c r="F265" s="37">
        <v>3571</v>
      </c>
      <c r="G265" s="36" t="s">
        <v>225</v>
      </c>
      <c r="H265" s="76">
        <v>10000</v>
      </c>
      <c r="I265" s="76">
        <v>2995500</v>
      </c>
      <c r="J265" s="76">
        <v>3005500</v>
      </c>
      <c r="K265" s="76">
        <v>1539.66</v>
      </c>
      <c r="L265" s="76">
        <v>1539.66</v>
      </c>
      <c r="M265" s="76">
        <v>1539.66</v>
      </c>
      <c r="N265" s="76">
        <v>1539.66</v>
      </c>
      <c r="O265" s="76">
        <v>3003960.34</v>
      </c>
    </row>
    <row r="266" spans="1:15" x14ac:dyDescent="0.2">
      <c r="A266" s="37" t="s">
        <v>147</v>
      </c>
      <c r="B266" s="37" t="s">
        <v>231</v>
      </c>
      <c r="C266" s="37">
        <v>4</v>
      </c>
      <c r="D266" s="37" t="s">
        <v>261</v>
      </c>
      <c r="E266" s="37">
        <v>1</v>
      </c>
      <c r="F266" s="37">
        <v>3721</v>
      </c>
      <c r="G266" s="36" t="s">
        <v>244</v>
      </c>
      <c r="H266" s="76">
        <v>5000</v>
      </c>
      <c r="I266" s="76">
        <v>0</v>
      </c>
      <c r="J266" s="76">
        <v>5000</v>
      </c>
      <c r="K266" s="76">
        <v>0</v>
      </c>
      <c r="L266" s="76">
        <v>3055</v>
      </c>
      <c r="M266" s="76">
        <v>3055</v>
      </c>
      <c r="N266" s="76">
        <v>3055</v>
      </c>
      <c r="O266" s="76">
        <v>1945</v>
      </c>
    </row>
    <row r="267" spans="1:15" x14ac:dyDescent="0.2">
      <c r="A267" s="37" t="s">
        <v>147</v>
      </c>
      <c r="B267" s="37" t="s">
        <v>231</v>
      </c>
      <c r="C267" s="37">
        <v>4</v>
      </c>
      <c r="D267" s="37" t="s">
        <v>261</v>
      </c>
      <c r="E267" s="37">
        <v>1</v>
      </c>
      <c r="F267" s="37">
        <v>3751</v>
      </c>
      <c r="G267" s="36" t="s">
        <v>166</v>
      </c>
      <c r="H267" s="76">
        <v>5000</v>
      </c>
      <c r="I267" s="76">
        <v>0</v>
      </c>
      <c r="J267" s="76">
        <v>5000</v>
      </c>
      <c r="K267" s="76">
        <v>0</v>
      </c>
      <c r="L267" s="76">
        <v>3808.71</v>
      </c>
      <c r="M267" s="76">
        <v>3808.71</v>
      </c>
      <c r="N267" s="76">
        <v>3808.71</v>
      </c>
      <c r="O267" s="76">
        <v>1191.29</v>
      </c>
    </row>
    <row r="268" spans="1:15" x14ac:dyDescent="0.2">
      <c r="A268" s="37" t="s">
        <v>147</v>
      </c>
      <c r="B268" s="37" t="s">
        <v>231</v>
      </c>
      <c r="C268" s="37">
        <v>4</v>
      </c>
      <c r="D268" s="37" t="s">
        <v>261</v>
      </c>
      <c r="E268" s="37">
        <v>1</v>
      </c>
      <c r="F268" s="37">
        <v>3831</v>
      </c>
      <c r="G268" s="36" t="s">
        <v>167</v>
      </c>
      <c r="H268" s="76">
        <v>20000</v>
      </c>
      <c r="I268" s="76">
        <v>0</v>
      </c>
      <c r="J268" s="76">
        <v>20000</v>
      </c>
      <c r="K268" s="76">
        <v>0</v>
      </c>
      <c r="L268" s="76">
        <v>0</v>
      </c>
      <c r="M268" s="76">
        <v>0</v>
      </c>
      <c r="N268" s="76">
        <v>0</v>
      </c>
      <c r="O268" s="76">
        <v>20000</v>
      </c>
    </row>
    <row r="269" spans="1:15" x14ac:dyDescent="0.2">
      <c r="A269" s="37" t="s">
        <v>147</v>
      </c>
      <c r="B269" s="37" t="s">
        <v>231</v>
      </c>
      <c r="C269" s="37">
        <v>4</v>
      </c>
      <c r="D269" s="37" t="s">
        <v>261</v>
      </c>
      <c r="E269" s="37">
        <v>2</v>
      </c>
      <c r="G269" s="36" t="s">
        <v>168</v>
      </c>
      <c r="H269" s="76">
        <v>362708.3</v>
      </c>
      <c r="I269" s="76">
        <v>2165000</v>
      </c>
      <c r="J269" s="76">
        <v>2527708.2999999998</v>
      </c>
      <c r="K269" s="76">
        <v>0</v>
      </c>
      <c r="L269" s="76">
        <v>1279493.05</v>
      </c>
      <c r="M269" s="76">
        <v>1279493.05</v>
      </c>
      <c r="N269" s="76">
        <v>1279493.05</v>
      </c>
      <c r="O269" s="76">
        <v>1248215.25</v>
      </c>
    </row>
    <row r="270" spans="1:15" x14ac:dyDescent="0.2">
      <c r="A270" s="37" t="s">
        <v>147</v>
      </c>
      <c r="B270" s="37" t="s">
        <v>231</v>
      </c>
      <c r="C270" s="37">
        <v>4</v>
      </c>
      <c r="D270" s="37" t="s">
        <v>261</v>
      </c>
      <c r="E270" s="37">
        <v>2</v>
      </c>
      <c r="F270" s="37">
        <v>5111</v>
      </c>
      <c r="G270" s="36" t="s">
        <v>169</v>
      </c>
      <c r="H270" s="76">
        <v>10708.3</v>
      </c>
      <c r="I270" s="76">
        <v>0</v>
      </c>
      <c r="J270" s="76">
        <v>10708.3</v>
      </c>
      <c r="K270" s="76">
        <v>0</v>
      </c>
      <c r="L270" s="76">
        <v>10000</v>
      </c>
      <c r="M270" s="76">
        <v>10000</v>
      </c>
      <c r="N270" s="76">
        <v>10000</v>
      </c>
      <c r="O270" s="76">
        <v>708.3</v>
      </c>
    </row>
    <row r="271" spans="1:15" x14ac:dyDescent="0.2">
      <c r="A271" s="37" t="s">
        <v>147</v>
      </c>
      <c r="B271" s="37" t="s">
        <v>231</v>
      </c>
      <c r="C271" s="37">
        <v>4</v>
      </c>
      <c r="D271" s="37" t="s">
        <v>261</v>
      </c>
      <c r="E271" s="37">
        <v>2</v>
      </c>
      <c r="F271" s="37">
        <v>5151</v>
      </c>
      <c r="G271" s="36" t="s">
        <v>187</v>
      </c>
      <c r="H271" s="76">
        <v>220000</v>
      </c>
      <c r="I271" s="76">
        <v>-200000</v>
      </c>
      <c r="J271" s="76">
        <v>20000</v>
      </c>
      <c r="K271" s="76">
        <v>0</v>
      </c>
      <c r="L271" s="76">
        <v>2671.55</v>
      </c>
      <c r="M271" s="76">
        <v>2671.55</v>
      </c>
      <c r="N271" s="76">
        <v>2671.55</v>
      </c>
      <c r="O271" s="76">
        <v>17328.45</v>
      </c>
    </row>
    <row r="272" spans="1:15" x14ac:dyDescent="0.2">
      <c r="A272" s="37" t="s">
        <v>147</v>
      </c>
      <c r="B272" s="37" t="s">
        <v>231</v>
      </c>
      <c r="C272" s="37">
        <v>4</v>
      </c>
      <c r="D272" s="37" t="s">
        <v>261</v>
      </c>
      <c r="E272" s="37">
        <v>2</v>
      </c>
      <c r="F272" s="37">
        <v>5152</v>
      </c>
      <c r="G272" s="36" t="s">
        <v>267</v>
      </c>
      <c r="H272" s="76">
        <v>7000</v>
      </c>
      <c r="I272" s="76">
        <v>0</v>
      </c>
      <c r="J272" s="76">
        <v>7000</v>
      </c>
      <c r="K272" s="76">
        <v>0</v>
      </c>
      <c r="L272" s="76">
        <v>0</v>
      </c>
      <c r="M272" s="76">
        <v>0</v>
      </c>
      <c r="N272" s="76">
        <v>0</v>
      </c>
      <c r="O272" s="76">
        <v>7000</v>
      </c>
    </row>
    <row r="273" spans="1:15" x14ac:dyDescent="0.2">
      <c r="A273" s="37" t="s">
        <v>147</v>
      </c>
      <c r="B273" s="37" t="s">
        <v>231</v>
      </c>
      <c r="C273" s="37">
        <v>4</v>
      </c>
      <c r="D273" s="37" t="s">
        <v>261</v>
      </c>
      <c r="E273" s="37">
        <v>2</v>
      </c>
      <c r="F273" s="37">
        <v>5411</v>
      </c>
      <c r="G273" s="36" t="s">
        <v>247</v>
      </c>
      <c r="H273" s="76">
        <v>0</v>
      </c>
      <c r="I273" s="76">
        <v>490000</v>
      </c>
      <c r="J273" s="76">
        <v>490000</v>
      </c>
      <c r="K273" s="76">
        <v>0</v>
      </c>
      <c r="L273" s="76">
        <v>489821.5</v>
      </c>
      <c r="M273" s="76">
        <v>489821.5</v>
      </c>
      <c r="N273" s="76">
        <v>489821.5</v>
      </c>
      <c r="O273" s="76">
        <v>178.5</v>
      </c>
    </row>
    <row r="274" spans="1:15" x14ac:dyDescent="0.2">
      <c r="A274" s="37" t="s">
        <v>147</v>
      </c>
      <c r="B274" s="37" t="s">
        <v>231</v>
      </c>
      <c r="C274" s="37">
        <v>4</v>
      </c>
      <c r="D274" s="37" t="s">
        <v>261</v>
      </c>
      <c r="E274" s="37">
        <v>2</v>
      </c>
      <c r="F274" s="37">
        <v>5641</v>
      </c>
      <c r="G274" s="36" t="s">
        <v>190</v>
      </c>
      <c r="H274" s="76">
        <v>40000</v>
      </c>
      <c r="I274" s="76">
        <v>-40000</v>
      </c>
      <c r="J274" s="76">
        <v>0</v>
      </c>
      <c r="K274" s="76">
        <v>0</v>
      </c>
      <c r="L274" s="76">
        <v>0</v>
      </c>
      <c r="M274" s="76">
        <v>0</v>
      </c>
      <c r="N274" s="76">
        <v>0</v>
      </c>
      <c r="O274" s="76">
        <v>0</v>
      </c>
    </row>
    <row r="275" spans="1:15" x14ac:dyDescent="0.2">
      <c r="A275" s="37" t="s">
        <v>147</v>
      </c>
      <c r="B275" s="37" t="s">
        <v>231</v>
      </c>
      <c r="C275" s="37">
        <v>4</v>
      </c>
      <c r="D275" s="37" t="s">
        <v>261</v>
      </c>
      <c r="E275" s="37">
        <v>2</v>
      </c>
      <c r="F275" s="37">
        <v>5911</v>
      </c>
      <c r="G275" s="36" t="s">
        <v>191</v>
      </c>
      <c r="H275" s="76">
        <v>25000</v>
      </c>
      <c r="I275" s="76">
        <v>1975000</v>
      </c>
      <c r="J275" s="76">
        <v>2000000</v>
      </c>
      <c r="K275" s="76">
        <v>0</v>
      </c>
      <c r="L275" s="76">
        <v>777000</v>
      </c>
      <c r="M275" s="76">
        <v>777000</v>
      </c>
      <c r="N275" s="76">
        <v>777000</v>
      </c>
      <c r="O275" s="76">
        <v>1223000</v>
      </c>
    </row>
    <row r="276" spans="1:15" x14ac:dyDescent="0.2">
      <c r="A276" s="37" t="s">
        <v>147</v>
      </c>
      <c r="B276" s="37" t="s">
        <v>231</v>
      </c>
      <c r="C276" s="37">
        <v>4</v>
      </c>
      <c r="D276" s="37" t="s">
        <v>261</v>
      </c>
      <c r="E276" s="37">
        <v>2</v>
      </c>
      <c r="F276" s="37">
        <v>5971</v>
      </c>
      <c r="G276" s="36" t="s">
        <v>192</v>
      </c>
      <c r="H276" s="76">
        <v>60000</v>
      </c>
      <c r="I276" s="76">
        <v>-60000</v>
      </c>
      <c r="J276" s="76">
        <v>0</v>
      </c>
      <c r="K276" s="76">
        <v>0</v>
      </c>
      <c r="L276" s="76">
        <v>0</v>
      </c>
      <c r="M276" s="76">
        <v>0</v>
      </c>
      <c r="N276" s="76">
        <v>0</v>
      </c>
      <c r="O276" s="76">
        <v>0</v>
      </c>
    </row>
    <row r="277" spans="1:15" x14ac:dyDescent="0.2">
      <c r="A277" s="37" t="s">
        <v>147</v>
      </c>
      <c r="B277" s="37" t="s">
        <v>231</v>
      </c>
      <c r="C277" s="37">
        <v>4</v>
      </c>
      <c r="D277" s="37" t="s">
        <v>268</v>
      </c>
      <c r="G277" s="36" t="s">
        <v>269</v>
      </c>
      <c r="H277" s="76">
        <v>0</v>
      </c>
      <c r="I277" s="76">
        <v>59436.63</v>
      </c>
      <c r="J277" s="76">
        <v>59436.63</v>
      </c>
      <c r="K277" s="76">
        <v>0</v>
      </c>
      <c r="L277" s="76">
        <v>59436.63</v>
      </c>
      <c r="M277" s="76">
        <v>59436.63</v>
      </c>
      <c r="N277" s="76">
        <v>59436.63</v>
      </c>
      <c r="O277" s="76">
        <v>0</v>
      </c>
    </row>
    <row r="278" spans="1:15" x14ac:dyDescent="0.2">
      <c r="A278" s="37" t="s">
        <v>147</v>
      </c>
      <c r="B278" s="37" t="s">
        <v>231</v>
      </c>
      <c r="C278" s="37">
        <v>4</v>
      </c>
      <c r="D278" s="37" t="s">
        <v>268</v>
      </c>
      <c r="E278" s="37">
        <v>1</v>
      </c>
      <c r="G278" s="36" t="s">
        <v>154</v>
      </c>
      <c r="H278" s="76">
        <v>0</v>
      </c>
      <c r="I278" s="76">
        <v>59436.63</v>
      </c>
      <c r="J278" s="76">
        <v>59436.63</v>
      </c>
      <c r="K278" s="76">
        <v>0</v>
      </c>
      <c r="L278" s="76">
        <v>59436.63</v>
      </c>
      <c r="M278" s="76">
        <v>59436.63</v>
      </c>
      <c r="N278" s="76">
        <v>59436.63</v>
      </c>
      <c r="O278" s="76">
        <v>0</v>
      </c>
    </row>
    <row r="279" spans="1:15" x14ac:dyDescent="0.2">
      <c r="A279" s="37" t="s">
        <v>147</v>
      </c>
      <c r="B279" s="37" t="s">
        <v>231</v>
      </c>
      <c r="C279" s="37">
        <v>4</v>
      </c>
      <c r="D279" s="37" t="s">
        <v>268</v>
      </c>
      <c r="E279" s="37">
        <v>1</v>
      </c>
      <c r="F279" s="37">
        <v>1131</v>
      </c>
      <c r="G279" s="36" t="s">
        <v>155</v>
      </c>
      <c r="H279" s="76">
        <v>0</v>
      </c>
      <c r="I279" s="76">
        <v>49670.879999999997</v>
      </c>
      <c r="J279" s="76">
        <v>49670.879999999997</v>
      </c>
      <c r="K279" s="76">
        <v>0</v>
      </c>
      <c r="L279" s="76">
        <v>49670.879999999997</v>
      </c>
      <c r="M279" s="76">
        <v>49670.879999999997</v>
      </c>
      <c r="N279" s="76">
        <v>49670.879999999997</v>
      </c>
      <c r="O279" s="76">
        <v>0</v>
      </c>
    </row>
    <row r="280" spans="1:15" x14ac:dyDescent="0.2">
      <c r="A280" s="37" t="s">
        <v>147</v>
      </c>
      <c r="B280" s="37" t="s">
        <v>231</v>
      </c>
      <c r="C280" s="37">
        <v>4</v>
      </c>
      <c r="D280" s="37" t="s">
        <v>268</v>
      </c>
      <c r="E280" s="37">
        <v>1</v>
      </c>
      <c r="F280" s="37">
        <v>1321</v>
      </c>
      <c r="G280" s="36" t="s">
        <v>156</v>
      </c>
      <c r="H280" s="76">
        <v>0</v>
      </c>
      <c r="I280" s="76">
        <v>0</v>
      </c>
      <c r="J280" s="76">
        <v>0</v>
      </c>
      <c r="K280" s="76">
        <v>0</v>
      </c>
      <c r="L280" s="76">
        <v>0</v>
      </c>
      <c r="M280" s="76">
        <v>0</v>
      </c>
      <c r="N280" s="76">
        <v>0</v>
      </c>
      <c r="O280" s="76">
        <v>0</v>
      </c>
    </row>
    <row r="281" spans="1:15" x14ac:dyDescent="0.2">
      <c r="A281" s="37" t="s">
        <v>147</v>
      </c>
      <c r="B281" s="37" t="s">
        <v>231</v>
      </c>
      <c r="C281" s="37">
        <v>4</v>
      </c>
      <c r="D281" s="37" t="s">
        <v>268</v>
      </c>
      <c r="E281" s="37">
        <v>1</v>
      </c>
      <c r="F281" s="37">
        <v>1323</v>
      </c>
      <c r="G281" s="36" t="s">
        <v>157</v>
      </c>
      <c r="H281" s="76">
        <v>0</v>
      </c>
      <c r="I281" s="76">
        <v>0</v>
      </c>
      <c r="J281" s="76">
        <v>0</v>
      </c>
      <c r="K281" s="76">
        <v>0</v>
      </c>
      <c r="L281" s="76">
        <v>0</v>
      </c>
      <c r="M281" s="76">
        <v>0</v>
      </c>
      <c r="N281" s="76">
        <v>0</v>
      </c>
      <c r="O281" s="76">
        <v>0</v>
      </c>
    </row>
    <row r="282" spans="1:15" x14ac:dyDescent="0.2">
      <c r="A282" s="37" t="s">
        <v>147</v>
      </c>
      <c r="B282" s="37" t="s">
        <v>231</v>
      </c>
      <c r="C282" s="37">
        <v>4</v>
      </c>
      <c r="D282" s="37" t="s">
        <v>268</v>
      </c>
      <c r="E282" s="37">
        <v>1</v>
      </c>
      <c r="F282" s="37">
        <v>1511</v>
      </c>
      <c r="G282" s="36" t="s">
        <v>158</v>
      </c>
      <c r="H282" s="76">
        <v>0</v>
      </c>
      <c r="I282" s="76">
        <v>3308.55</v>
      </c>
      <c r="J282" s="76">
        <v>3308.55</v>
      </c>
      <c r="K282" s="76">
        <v>0</v>
      </c>
      <c r="L282" s="76">
        <v>3308.55</v>
      </c>
      <c r="M282" s="76">
        <v>3308.55</v>
      </c>
      <c r="N282" s="76">
        <v>3308.55</v>
      </c>
      <c r="O282" s="76">
        <v>0</v>
      </c>
    </row>
    <row r="283" spans="1:15" x14ac:dyDescent="0.2">
      <c r="A283" s="37" t="s">
        <v>147</v>
      </c>
      <c r="B283" s="37" t="s">
        <v>231</v>
      </c>
      <c r="C283" s="37">
        <v>4</v>
      </c>
      <c r="D283" s="37" t="s">
        <v>268</v>
      </c>
      <c r="E283" s="37">
        <v>1</v>
      </c>
      <c r="F283" s="37">
        <v>1592</v>
      </c>
      <c r="G283" s="36" t="s">
        <v>159</v>
      </c>
      <c r="H283" s="76">
        <v>0</v>
      </c>
      <c r="I283" s="76">
        <v>6457.2</v>
      </c>
      <c r="J283" s="76">
        <v>6457.2</v>
      </c>
      <c r="K283" s="76">
        <v>0</v>
      </c>
      <c r="L283" s="76">
        <v>6457.2</v>
      </c>
      <c r="M283" s="76">
        <v>6457.2</v>
      </c>
      <c r="N283" s="76">
        <v>6457.2</v>
      </c>
      <c r="O283" s="76">
        <v>0</v>
      </c>
    </row>
    <row r="284" spans="1:15" x14ac:dyDescent="0.2">
      <c r="A284" s="37" t="s">
        <v>147</v>
      </c>
      <c r="B284" s="37" t="s">
        <v>270</v>
      </c>
      <c r="G284" s="36" t="s">
        <v>271</v>
      </c>
      <c r="H284" s="76">
        <v>21928514.629999999</v>
      </c>
      <c r="I284" s="76">
        <v>169580</v>
      </c>
      <c r="J284" s="76">
        <v>22098094.629999999</v>
      </c>
      <c r="K284" s="76">
        <v>6539759.4699999997</v>
      </c>
      <c r="L284" s="76">
        <v>15755980.550000001</v>
      </c>
      <c r="M284" s="76">
        <v>15755980.550000001</v>
      </c>
      <c r="N284" s="76">
        <v>15755980.550000001</v>
      </c>
      <c r="O284" s="76">
        <v>6342114.0800000001</v>
      </c>
    </row>
    <row r="285" spans="1:15" x14ac:dyDescent="0.2">
      <c r="A285" s="37" t="s">
        <v>147</v>
      </c>
      <c r="B285" s="37" t="s">
        <v>270</v>
      </c>
      <c r="C285" s="37">
        <v>4</v>
      </c>
      <c r="G285" s="36" t="s">
        <v>151</v>
      </c>
      <c r="H285" s="76">
        <v>21928514.629999999</v>
      </c>
      <c r="I285" s="76">
        <v>169580</v>
      </c>
      <c r="J285" s="76">
        <v>22098094.629999999</v>
      </c>
      <c r="K285" s="76">
        <v>6539759.4699999997</v>
      </c>
      <c r="L285" s="76">
        <v>15755980.550000001</v>
      </c>
      <c r="M285" s="76">
        <v>15755980.550000001</v>
      </c>
      <c r="N285" s="76">
        <v>15755980.550000001</v>
      </c>
      <c r="O285" s="76">
        <v>6342114.0800000001</v>
      </c>
    </row>
    <row r="286" spans="1:15" x14ac:dyDescent="0.2">
      <c r="A286" s="37" t="s">
        <v>147</v>
      </c>
      <c r="B286" s="37" t="s">
        <v>270</v>
      </c>
      <c r="C286" s="37">
        <v>4</v>
      </c>
      <c r="D286" s="37" t="s">
        <v>252</v>
      </c>
      <c r="G286" s="36" t="s">
        <v>253</v>
      </c>
      <c r="H286" s="76">
        <v>0</v>
      </c>
      <c r="I286" s="76">
        <v>0</v>
      </c>
      <c r="J286" s="76">
        <v>0</v>
      </c>
      <c r="K286" s="76">
        <v>-267.58</v>
      </c>
      <c r="L286" s="76">
        <v>0</v>
      </c>
      <c r="M286" s="76">
        <v>0</v>
      </c>
      <c r="N286" s="76">
        <v>0</v>
      </c>
      <c r="O286" s="76">
        <v>0</v>
      </c>
    </row>
    <row r="287" spans="1:15" x14ac:dyDescent="0.2">
      <c r="A287" s="37" t="s">
        <v>147</v>
      </c>
      <c r="B287" s="37" t="s">
        <v>270</v>
      </c>
      <c r="C287" s="37">
        <v>4</v>
      </c>
      <c r="D287" s="37" t="s">
        <v>252</v>
      </c>
      <c r="E287" s="37">
        <v>1</v>
      </c>
      <c r="G287" s="36" t="s">
        <v>154</v>
      </c>
      <c r="H287" s="76">
        <v>0</v>
      </c>
      <c r="I287" s="76">
        <v>0</v>
      </c>
      <c r="J287" s="76">
        <v>0</v>
      </c>
      <c r="K287" s="76">
        <v>-267.58</v>
      </c>
      <c r="L287" s="76">
        <v>0</v>
      </c>
      <c r="M287" s="76">
        <v>0</v>
      </c>
      <c r="N287" s="76">
        <v>0</v>
      </c>
      <c r="O287" s="76">
        <v>0</v>
      </c>
    </row>
    <row r="288" spans="1:15" x14ac:dyDescent="0.2">
      <c r="A288" s="37" t="s">
        <v>147</v>
      </c>
      <c r="B288" s="37" t="s">
        <v>270</v>
      </c>
      <c r="C288" s="37">
        <v>4</v>
      </c>
      <c r="D288" s="37" t="s">
        <v>252</v>
      </c>
      <c r="E288" s="37">
        <v>1</v>
      </c>
      <c r="F288" s="37">
        <v>3111</v>
      </c>
      <c r="G288" s="36" t="s">
        <v>215</v>
      </c>
      <c r="H288" s="76">
        <v>0</v>
      </c>
      <c r="I288" s="76">
        <v>0</v>
      </c>
      <c r="J288" s="76">
        <v>0</v>
      </c>
      <c r="K288" s="76">
        <v>-267.58</v>
      </c>
      <c r="L288" s="76">
        <v>0</v>
      </c>
      <c r="M288" s="76">
        <v>0</v>
      </c>
      <c r="N288" s="76">
        <v>0</v>
      </c>
      <c r="O288" s="76">
        <v>0</v>
      </c>
    </row>
    <row r="289" spans="1:15" x14ac:dyDescent="0.2">
      <c r="A289" s="37" t="s">
        <v>147</v>
      </c>
      <c r="B289" s="37" t="s">
        <v>270</v>
      </c>
      <c r="C289" s="37">
        <v>4</v>
      </c>
      <c r="D289" s="37" t="s">
        <v>272</v>
      </c>
      <c r="G289" s="36" t="s">
        <v>273</v>
      </c>
      <c r="H289" s="76">
        <v>21928514.629999999</v>
      </c>
      <c r="I289" s="76">
        <v>169580</v>
      </c>
      <c r="J289" s="76">
        <v>22098094.629999999</v>
      </c>
      <c r="K289" s="76">
        <v>6552685.6699999999</v>
      </c>
      <c r="L289" s="76">
        <v>15755980.550000001</v>
      </c>
      <c r="M289" s="76">
        <v>15755980.550000001</v>
      </c>
      <c r="N289" s="76">
        <v>15755980.550000001</v>
      </c>
      <c r="O289" s="76">
        <v>6342114.0800000001</v>
      </c>
    </row>
    <row r="290" spans="1:15" x14ac:dyDescent="0.2">
      <c r="A290" s="37" t="s">
        <v>147</v>
      </c>
      <c r="B290" s="37" t="s">
        <v>270</v>
      </c>
      <c r="C290" s="37">
        <v>4</v>
      </c>
      <c r="D290" s="37" t="s">
        <v>272</v>
      </c>
      <c r="E290" s="37">
        <v>1</v>
      </c>
      <c r="G290" s="36" t="s">
        <v>154</v>
      </c>
      <c r="H290" s="76">
        <v>21793514.629999999</v>
      </c>
      <c r="I290" s="76">
        <v>205580</v>
      </c>
      <c r="J290" s="76">
        <v>21999094.629999999</v>
      </c>
      <c r="K290" s="76">
        <v>6552685.6699999999</v>
      </c>
      <c r="L290" s="76">
        <v>15660003.68</v>
      </c>
      <c r="M290" s="76">
        <v>15660003.68</v>
      </c>
      <c r="N290" s="76">
        <v>15660003.68</v>
      </c>
      <c r="O290" s="76">
        <v>6339090.9500000002</v>
      </c>
    </row>
    <row r="291" spans="1:15" x14ac:dyDescent="0.2">
      <c r="A291" s="37" t="s">
        <v>147</v>
      </c>
      <c r="B291" s="37" t="s">
        <v>270</v>
      </c>
      <c r="C291" s="37">
        <v>4</v>
      </c>
      <c r="D291" s="37" t="s">
        <v>272</v>
      </c>
      <c r="E291" s="37">
        <v>1</v>
      </c>
      <c r="F291" s="37">
        <v>1131</v>
      </c>
      <c r="G291" s="36" t="s">
        <v>155</v>
      </c>
      <c r="H291" s="76">
        <v>3663071.67</v>
      </c>
      <c r="I291" s="76">
        <v>-35000</v>
      </c>
      <c r="J291" s="76">
        <v>3628071.67</v>
      </c>
      <c r="K291" s="76">
        <v>0</v>
      </c>
      <c r="L291" s="76">
        <v>2782006.89</v>
      </c>
      <c r="M291" s="76">
        <v>2782006.89</v>
      </c>
      <c r="N291" s="76">
        <v>2782006.89</v>
      </c>
      <c r="O291" s="76">
        <v>846064.78</v>
      </c>
    </row>
    <row r="292" spans="1:15" x14ac:dyDescent="0.2">
      <c r="A292" s="37" t="s">
        <v>147</v>
      </c>
      <c r="B292" s="37" t="s">
        <v>270</v>
      </c>
      <c r="C292" s="37">
        <v>4</v>
      </c>
      <c r="D292" s="37" t="s">
        <v>272</v>
      </c>
      <c r="E292" s="37">
        <v>1</v>
      </c>
      <c r="F292" s="37">
        <v>1312</v>
      </c>
      <c r="G292" s="36" t="s">
        <v>274</v>
      </c>
      <c r="H292" s="76">
        <v>100000</v>
      </c>
      <c r="I292" s="76">
        <v>-100000</v>
      </c>
      <c r="J292" s="76">
        <v>0</v>
      </c>
      <c r="K292" s="76">
        <v>0</v>
      </c>
      <c r="L292" s="76">
        <v>0</v>
      </c>
      <c r="M292" s="76">
        <v>0</v>
      </c>
      <c r="N292" s="76">
        <v>0</v>
      </c>
      <c r="O292" s="76">
        <v>0</v>
      </c>
    </row>
    <row r="293" spans="1:15" x14ac:dyDescent="0.2">
      <c r="A293" s="37" t="s">
        <v>147</v>
      </c>
      <c r="B293" s="37" t="s">
        <v>270</v>
      </c>
      <c r="C293" s="37">
        <v>4</v>
      </c>
      <c r="D293" s="37" t="s">
        <v>272</v>
      </c>
      <c r="E293" s="37">
        <v>1</v>
      </c>
      <c r="F293" s="37">
        <v>1321</v>
      </c>
      <c r="G293" s="36" t="s">
        <v>156</v>
      </c>
      <c r="H293" s="76">
        <v>50179.06</v>
      </c>
      <c r="I293" s="76">
        <v>-2000</v>
      </c>
      <c r="J293" s="76">
        <v>48179.06</v>
      </c>
      <c r="K293" s="76">
        <v>0</v>
      </c>
      <c r="L293" s="76">
        <v>32206.95</v>
      </c>
      <c r="M293" s="76">
        <v>32206.95</v>
      </c>
      <c r="N293" s="76">
        <v>32206.95</v>
      </c>
      <c r="O293" s="76">
        <v>15972.11</v>
      </c>
    </row>
    <row r="294" spans="1:15" x14ac:dyDescent="0.2">
      <c r="A294" s="37" t="s">
        <v>147</v>
      </c>
      <c r="B294" s="37" t="s">
        <v>270</v>
      </c>
      <c r="C294" s="37">
        <v>4</v>
      </c>
      <c r="D294" s="37" t="s">
        <v>272</v>
      </c>
      <c r="E294" s="37">
        <v>1</v>
      </c>
      <c r="F294" s="37">
        <v>1322</v>
      </c>
      <c r="G294" s="36" t="s">
        <v>197</v>
      </c>
      <c r="H294" s="76">
        <v>12000</v>
      </c>
      <c r="I294" s="76">
        <v>0</v>
      </c>
      <c r="J294" s="76">
        <v>12000</v>
      </c>
      <c r="K294" s="76">
        <v>0</v>
      </c>
      <c r="L294" s="76">
        <v>5958.68</v>
      </c>
      <c r="M294" s="76">
        <v>5958.68</v>
      </c>
      <c r="N294" s="76">
        <v>5958.68</v>
      </c>
      <c r="O294" s="76">
        <v>6041.32</v>
      </c>
    </row>
    <row r="295" spans="1:15" x14ac:dyDescent="0.2">
      <c r="A295" s="37" t="s">
        <v>147</v>
      </c>
      <c r="B295" s="37" t="s">
        <v>270</v>
      </c>
      <c r="C295" s="37">
        <v>4</v>
      </c>
      <c r="D295" s="37" t="s">
        <v>272</v>
      </c>
      <c r="E295" s="37">
        <v>1</v>
      </c>
      <c r="F295" s="37">
        <v>1323</v>
      </c>
      <c r="G295" s="36" t="s">
        <v>157</v>
      </c>
      <c r="H295" s="76">
        <v>401432.51</v>
      </c>
      <c r="I295" s="76">
        <v>-5000</v>
      </c>
      <c r="J295" s="76">
        <v>396432.51</v>
      </c>
      <c r="K295" s="76">
        <v>0</v>
      </c>
      <c r="L295" s="76">
        <v>0</v>
      </c>
      <c r="M295" s="76">
        <v>0</v>
      </c>
      <c r="N295" s="76">
        <v>0</v>
      </c>
      <c r="O295" s="76">
        <v>396432.51</v>
      </c>
    </row>
    <row r="296" spans="1:15" x14ac:dyDescent="0.2">
      <c r="A296" s="37" t="s">
        <v>147</v>
      </c>
      <c r="B296" s="37" t="s">
        <v>270</v>
      </c>
      <c r="C296" s="37">
        <v>4</v>
      </c>
      <c r="D296" s="37" t="s">
        <v>272</v>
      </c>
      <c r="E296" s="37">
        <v>1</v>
      </c>
      <c r="F296" s="37">
        <v>1331</v>
      </c>
      <c r="G296" s="36" t="s">
        <v>198</v>
      </c>
      <c r="H296" s="76">
        <v>115000</v>
      </c>
      <c r="I296" s="76">
        <v>0</v>
      </c>
      <c r="J296" s="76">
        <v>115000</v>
      </c>
      <c r="K296" s="76">
        <v>0</v>
      </c>
      <c r="L296" s="76">
        <v>43683.38</v>
      </c>
      <c r="M296" s="76">
        <v>43683.38</v>
      </c>
      <c r="N296" s="76">
        <v>43683.38</v>
      </c>
      <c r="O296" s="76">
        <v>71316.62</v>
      </c>
    </row>
    <row r="297" spans="1:15" x14ac:dyDescent="0.2">
      <c r="A297" s="37" t="s">
        <v>147</v>
      </c>
      <c r="B297" s="37" t="s">
        <v>270</v>
      </c>
      <c r="C297" s="37">
        <v>4</v>
      </c>
      <c r="D297" s="37" t="s">
        <v>272</v>
      </c>
      <c r="E297" s="37">
        <v>1</v>
      </c>
      <c r="F297" s="37">
        <v>1413</v>
      </c>
      <c r="G297" s="36" t="s">
        <v>275</v>
      </c>
      <c r="H297" s="76">
        <v>2500000</v>
      </c>
      <c r="I297" s="76">
        <v>0</v>
      </c>
      <c r="J297" s="76">
        <v>2500000</v>
      </c>
      <c r="K297" s="76">
        <v>0</v>
      </c>
      <c r="L297" s="76">
        <v>1756451.39</v>
      </c>
      <c r="M297" s="76">
        <v>1756451.39</v>
      </c>
      <c r="N297" s="76">
        <v>1756451.39</v>
      </c>
      <c r="O297" s="76">
        <v>743548.61</v>
      </c>
    </row>
    <row r="298" spans="1:15" x14ac:dyDescent="0.2">
      <c r="A298" s="37" t="s">
        <v>147</v>
      </c>
      <c r="B298" s="37" t="s">
        <v>270</v>
      </c>
      <c r="C298" s="37">
        <v>4</v>
      </c>
      <c r="D298" s="37" t="s">
        <v>272</v>
      </c>
      <c r="E298" s="37">
        <v>1</v>
      </c>
      <c r="F298" s="37">
        <v>1421</v>
      </c>
      <c r="G298" s="36" t="s">
        <v>276</v>
      </c>
      <c r="H298" s="76">
        <v>1900000</v>
      </c>
      <c r="I298" s="76">
        <v>-85000</v>
      </c>
      <c r="J298" s="76">
        <v>1815000</v>
      </c>
      <c r="K298" s="76">
        <v>0</v>
      </c>
      <c r="L298" s="76">
        <v>1148590.96</v>
      </c>
      <c r="M298" s="76">
        <v>1148590.96</v>
      </c>
      <c r="N298" s="76">
        <v>1148590.96</v>
      </c>
      <c r="O298" s="76">
        <v>666409.04</v>
      </c>
    </row>
    <row r="299" spans="1:15" x14ac:dyDescent="0.2">
      <c r="A299" s="37" t="s">
        <v>147</v>
      </c>
      <c r="B299" s="37" t="s">
        <v>270</v>
      </c>
      <c r="C299" s="37">
        <v>4</v>
      </c>
      <c r="D299" s="37" t="s">
        <v>272</v>
      </c>
      <c r="E299" s="37">
        <v>1</v>
      </c>
      <c r="F299" s="37">
        <v>1431</v>
      </c>
      <c r="G299" s="36" t="s">
        <v>277</v>
      </c>
      <c r="H299" s="76">
        <v>1900000</v>
      </c>
      <c r="I299" s="76">
        <v>-3800</v>
      </c>
      <c r="J299" s="76">
        <v>1896200</v>
      </c>
      <c r="K299" s="76">
        <v>0</v>
      </c>
      <c r="L299" s="76">
        <v>1267486.46</v>
      </c>
      <c r="M299" s="76">
        <v>1267486.46</v>
      </c>
      <c r="N299" s="76">
        <v>1267486.46</v>
      </c>
      <c r="O299" s="76">
        <v>628713.54</v>
      </c>
    </row>
    <row r="300" spans="1:15" x14ac:dyDescent="0.2">
      <c r="A300" s="37" t="s">
        <v>147</v>
      </c>
      <c r="B300" s="37" t="s">
        <v>270</v>
      </c>
      <c r="C300" s="37">
        <v>4</v>
      </c>
      <c r="D300" s="37" t="s">
        <v>272</v>
      </c>
      <c r="E300" s="37">
        <v>1</v>
      </c>
      <c r="F300" s="37">
        <v>1511</v>
      </c>
      <c r="G300" s="36" t="s">
        <v>158</v>
      </c>
      <c r="H300" s="76">
        <v>325326.3</v>
      </c>
      <c r="I300" s="76">
        <v>-3000</v>
      </c>
      <c r="J300" s="76">
        <v>322326.3</v>
      </c>
      <c r="K300" s="76">
        <v>0</v>
      </c>
      <c r="L300" s="76">
        <v>246996.89</v>
      </c>
      <c r="M300" s="76">
        <v>246996.89</v>
      </c>
      <c r="N300" s="76">
        <v>246996.89</v>
      </c>
      <c r="O300" s="76">
        <v>75329.41</v>
      </c>
    </row>
    <row r="301" spans="1:15" x14ac:dyDescent="0.2">
      <c r="A301" s="37" t="s">
        <v>147</v>
      </c>
      <c r="B301" s="37" t="s">
        <v>270</v>
      </c>
      <c r="C301" s="37">
        <v>4</v>
      </c>
      <c r="D301" s="37" t="s">
        <v>272</v>
      </c>
      <c r="E301" s="37">
        <v>1</v>
      </c>
      <c r="F301" s="37">
        <v>1522</v>
      </c>
      <c r="G301" s="36" t="s">
        <v>278</v>
      </c>
      <c r="H301" s="76">
        <v>500000</v>
      </c>
      <c r="I301" s="76">
        <v>400000</v>
      </c>
      <c r="J301" s="76">
        <v>900000</v>
      </c>
      <c r="K301" s="76">
        <v>0</v>
      </c>
      <c r="L301" s="76">
        <v>857461.39</v>
      </c>
      <c r="M301" s="76">
        <v>857461.39</v>
      </c>
      <c r="N301" s="76">
        <v>857461.39</v>
      </c>
      <c r="O301" s="76">
        <v>42538.61</v>
      </c>
    </row>
    <row r="302" spans="1:15" x14ac:dyDescent="0.2">
      <c r="A302" s="37" t="s">
        <v>147</v>
      </c>
      <c r="B302" s="37" t="s">
        <v>270</v>
      </c>
      <c r="C302" s="37">
        <v>4</v>
      </c>
      <c r="D302" s="37" t="s">
        <v>272</v>
      </c>
      <c r="E302" s="37">
        <v>1</v>
      </c>
      <c r="F302" s="37">
        <v>1592</v>
      </c>
      <c r="G302" s="36" t="s">
        <v>159</v>
      </c>
      <c r="H302" s="76">
        <v>1316199.32</v>
      </c>
      <c r="I302" s="76">
        <v>-641500</v>
      </c>
      <c r="J302" s="76">
        <v>674699.32</v>
      </c>
      <c r="K302" s="76">
        <v>0</v>
      </c>
      <c r="L302" s="76">
        <v>536459.85</v>
      </c>
      <c r="M302" s="76">
        <v>536459.85</v>
      </c>
      <c r="N302" s="76">
        <v>536459.85</v>
      </c>
      <c r="O302" s="76">
        <v>138239.47</v>
      </c>
    </row>
    <row r="303" spans="1:15" x14ac:dyDescent="0.2">
      <c r="A303" s="37" t="s">
        <v>147</v>
      </c>
      <c r="B303" s="37" t="s">
        <v>270</v>
      </c>
      <c r="C303" s="37">
        <v>4</v>
      </c>
      <c r="D303" s="37" t="s">
        <v>272</v>
      </c>
      <c r="E303" s="37">
        <v>1</v>
      </c>
      <c r="F303" s="37">
        <v>2111</v>
      </c>
      <c r="G303" s="36" t="s">
        <v>173</v>
      </c>
      <c r="H303" s="76">
        <v>244000</v>
      </c>
      <c r="I303" s="76">
        <v>80000</v>
      </c>
      <c r="J303" s="76">
        <v>324000</v>
      </c>
      <c r="K303" s="76">
        <v>203626.09</v>
      </c>
      <c r="L303" s="76">
        <v>244641.6</v>
      </c>
      <c r="M303" s="76">
        <v>244641.6</v>
      </c>
      <c r="N303" s="76">
        <v>244641.6</v>
      </c>
      <c r="O303" s="76">
        <v>79358.399999999994</v>
      </c>
    </row>
    <row r="304" spans="1:15" x14ac:dyDescent="0.2">
      <c r="A304" s="37" t="s">
        <v>147</v>
      </c>
      <c r="B304" s="37" t="s">
        <v>270</v>
      </c>
      <c r="C304" s="37">
        <v>4</v>
      </c>
      <c r="D304" s="37" t="s">
        <v>272</v>
      </c>
      <c r="E304" s="37">
        <v>1</v>
      </c>
      <c r="F304" s="37">
        <v>2121</v>
      </c>
      <c r="G304" s="36" t="s">
        <v>160</v>
      </c>
      <c r="H304" s="76">
        <v>160000</v>
      </c>
      <c r="I304" s="76">
        <v>70000</v>
      </c>
      <c r="J304" s="76">
        <v>230000</v>
      </c>
      <c r="K304" s="76">
        <v>104258.95</v>
      </c>
      <c r="L304" s="76">
        <v>130902.87</v>
      </c>
      <c r="M304" s="76">
        <v>130902.87</v>
      </c>
      <c r="N304" s="76">
        <v>130902.87</v>
      </c>
      <c r="O304" s="76">
        <v>99097.13</v>
      </c>
    </row>
    <row r="305" spans="1:15" x14ac:dyDescent="0.2">
      <c r="A305" s="37" t="s">
        <v>147</v>
      </c>
      <c r="B305" s="37" t="s">
        <v>270</v>
      </c>
      <c r="C305" s="37">
        <v>4</v>
      </c>
      <c r="D305" s="37" t="s">
        <v>272</v>
      </c>
      <c r="E305" s="37">
        <v>1</v>
      </c>
      <c r="F305" s="37">
        <v>2161</v>
      </c>
      <c r="G305" s="36" t="s">
        <v>199</v>
      </c>
      <c r="H305" s="76">
        <v>50000</v>
      </c>
      <c r="I305" s="76">
        <v>0</v>
      </c>
      <c r="J305" s="76">
        <v>50000</v>
      </c>
      <c r="K305" s="76">
        <v>40862.06</v>
      </c>
      <c r="L305" s="76">
        <v>25456.45</v>
      </c>
      <c r="M305" s="76">
        <v>25456.45</v>
      </c>
      <c r="N305" s="76">
        <v>25456.45</v>
      </c>
      <c r="O305" s="76">
        <v>24543.55</v>
      </c>
    </row>
    <row r="306" spans="1:15" x14ac:dyDescent="0.2">
      <c r="A306" s="37" t="s">
        <v>147</v>
      </c>
      <c r="B306" s="37" t="s">
        <v>270</v>
      </c>
      <c r="C306" s="37">
        <v>4</v>
      </c>
      <c r="D306" s="37" t="s">
        <v>272</v>
      </c>
      <c r="E306" s="37">
        <v>1</v>
      </c>
      <c r="F306" s="37">
        <v>2212</v>
      </c>
      <c r="G306" s="36" t="s">
        <v>161</v>
      </c>
      <c r="H306" s="76">
        <v>85000</v>
      </c>
      <c r="I306" s="76">
        <v>15000</v>
      </c>
      <c r="J306" s="76">
        <v>100000</v>
      </c>
      <c r="K306" s="76">
        <v>72998.58</v>
      </c>
      <c r="L306" s="76">
        <v>72998.58</v>
      </c>
      <c r="M306" s="76">
        <v>72998.58</v>
      </c>
      <c r="N306" s="76">
        <v>72998.58</v>
      </c>
      <c r="O306" s="76">
        <v>27001.42</v>
      </c>
    </row>
    <row r="307" spans="1:15" x14ac:dyDescent="0.2">
      <c r="A307" s="37" t="s">
        <v>147</v>
      </c>
      <c r="B307" s="37" t="s">
        <v>270</v>
      </c>
      <c r="C307" s="37">
        <v>4</v>
      </c>
      <c r="D307" s="37" t="s">
        <v>272</v>
      </c>
      <c r="E307" s="37">
        <v>1</v>
      </c>
      <c r="F307" s="37">
        <v>2491</v>
      </c>
      <c r="G307" s="36" t="s">
        <v>204</v>
      </c>
      <c r="H307" s="76">
        <v>52000</v>
      </c>
      <c r="I307" s="76">
        <v>-35000</v>
      </c>
      <c r="J307" s="76">
        <v>17000</v>
      </c>
      <c r="K307" s="76">
        <v>7199.99</v>
      </c>
      <c r="L307" s="76">
        <v>7662.58</v>
      </c>
      <c r="M307" s="76">
        <v>7662.58</v>
      </c>
      <c r="N307" s="76">
        <v>7662.58</v>
      </c>
      <c r="O307" s="76">
        <v>9337.42</v>
      </c>
    </row>
    <row r="308" spans="1:15" x14ac:dyDescent="0.2">
      <c r="A308" s="37" t="s">
        <v>147</v>
      </c>
      <c r="B308" s="37" t="s">
        <v>270</v>
      </c>
      <c r="C308" s="37">
        <v>4</v>
      </c>
      <c r="D308" s="37" t="s">
        <v>272</v>
      </c>
      <c r="E308" s="37">
        <v>1</v>
      </c>
      <c r="F308" s="37">
        <v>2531</v>
      </c>
      <c r="G308" s="36" t="s">
        <v>207</v>
      </c>
      <c r="H308" s="76">
        <v>4000</v>
      </c>
      <c r="I308" s="76">
        <v>5000</v>
      </c>
      <c r="J308" s="76">
        <v>9000</v>
      </c>
      <c r="K308" s="76">
        <v>2340.11</v>
      </c>
      <c r="L308" s="76">
        <v>2340.11</v>
      </c>
      <c r="M308" s="76">
        <v>2340.11</v>
      </c>
      <c r="N308" s="76">
        <v>2340.11</v>
      </c>
      <c r="O308" s="76">
        <v>6659.89</v>
      </c>
    </row>
    <row r="309" spans="1:15" x14ac:dyDescent="0.2">
      <c r="A309" s="37" t="s">
        <v>147</v>
      </c>
      <c r="B309" s="37" t="s">
        <v>270</v>
      </c>
      <c r="C309" s="37">
        <v>4</v>
      </c>
      <c r="D309" s="37" t="s">
        <v>272</v>
      </c>
      <c r="E309" s="37">
        <v>1</v>
      </c>
      <c r="F309" s="37">
        <v>2612</v>
      </c>
      <c r="G309" s="36" t="s">
        <v>162</v>
      </c>
      <c r="H309" s="76">
        <v>110000</v>
      </c>
      <c r="I309" s="76">
        <v>0</v>
      </c>
      <c r="J309" s="76">
        <v>110000</v>
      </c>
      <c r="K309" s="76">
        <v>80417.03</v>
      </c>
      <c r="L309" s="76">
        <v>79140.31</v>
      </c>
      <c r="M309" s="76">
        <v>79140.31</v>
      </c>
      <c r="N309" s="76">
        <v>79140.31</v>
      </c>
      <c r="O309" s="76">
        <v>30859.69</v>
      </c>
    </row>
    <row r="310" spans="1:15" x14ac:dyDescent="0.2">
      <c r="A310" s="37" t="s">
        <v>147</v>
      </c>
      <c r="B310" s="37" t="s">
        <v>270</v>
      </c>
      <c r="C310" s="37">
        <v>4</v>
      </c>
      <c r="D310" s="37" t="s">
        <v>272</v>
      </c>
      <c r="E310" s="37">
        <v>1</v>
      </c>
      <c r="F310" s="37">
        <v>2711</v>
      </c>
      <c r="G310" s="36" t="s">
        <v>279</v>
      </c>
      <c r="H310" s="76">
        <v>200000</v>
      </c>
      <c r="I310" s="76">
        <v>80000</v>
      </c>
      <c r="J310" s="76">
        <v>280000</v>
      </c>
      <c r="K310" s="76">
        <v>276625.74</v>
      </c>
      <c r="L310" s="76">
        <v>277438.15000000002</v>
      </c>
      <c r="M310" s="76">
        <v>277438.15000000002</v>
      </c>
      <c r="N310" s="76">
        <v>277438.15000000002</v>
      </c>
      <c r="O310" s="76">
        <v>2561.85</v>
      </c>
    </row>
    <row r="311" spans="1:15" x14ac:dyDescent="0.2">
      <c r="A311" s="37" t="s">
        <v>147</v>
      </c>
      <c r="B311" s="37" t="s">
        <v>270</v>
      </c>
      <c r="C311" s="37">
        <v>4</v>
      </c>
      <c r="D311" s="37" t="s">
        <v>272</v>
      </c>
      <c r="E311" s="37">
        <v>1</v>
      </c>
      <c r="F311" s="37">
        <v>2721</v>
      </c>
      <c r="G311" s="36" t="s">
        <v>210</v>
      </c>
      <c r="H311" s="76">
        <v>12000</v>
      </c>
      <c r="I311" s="76">
        <v>-5000</v>
      </c>
      <c r="J311" s="76">
        <v>7000</v>
      </c>
      <c r="K311" s="76">
        <v>1757.75</v>
      </c>
      <c r="L311" s="76">
        <v>1757.75</v>
      </c>
      <c r="M311" s="76">
        <v>1757.75</v>
      </c>
      <c r="N311" s="76">
        <v>1757.75</v>
      </c>
      <c r="O311" s="76">
        <v>5242.25</v>
      </c>
    </row>
    <row r="312" spans="1:15" x14ac:dyDescent="0.2">
      <c r="A312" s="37" t="s">
        <v>147</v>
      </c>
      <c r="B312" s="37" t="s">
        <v>270</v>
      </c>
      <c r="C312" s="37">
        <v>4</v>
      </c>
      <c r="D312" s="37" t="s">
        <v>272</v>
      </c>
      <c r="E312" s="37">
        <v>1</v>
      </c>
      <c r="F312" s="37">
        <v>2722</v>
      </c>
      <c r="G312" s="36" t="s">
        <v>211</v>
      </c>
      <c r="H312" s="76">
        <v>5000</v>
      </c>
      <c r="I312" s="76">
        <v>5000</v>
      </c>
      <c r="J312" s="76">
        <v>10000</v>
      </c>
      <c r="K312" s="76">
        <v>4629.05</v>
      </c>
      <c r="L312" s="76">
        <v>4629.05</v>
      </c>
      <c r="M312" s="76">
        <v>4629.05</v>
      </c>
      <c r="N312" s="76">
        <v>4629.05</v>
      </c>
      <c r="O312" s="76">
        <v>5370.95</v>
      </c>
    </row>
    <row r="313" spans="1:15" x14ac:dyDescent="0.2">
      <c r="A313" s="37" t="s">
        <v>147</v>
      </c>
      <c r="B313" s="37" t="s">
        <v>270</v>
      </c>
      <c r="C313" s="37">
        <v>4</v>
      </c>
      <c r="D313" s="37" t="s">
        <v>272</v>
      </c>
      <c r="E313" s="37">
        <v>1</v>
      </c>
      <c r="F313" s="37">
        <v>2911</v>
      </c>
      <c r="G313" s="36" t="s">
        <v>212</v>
      </c>
      <c r="H313" s="76">
        <v>5000</v>
      </c>
      <c r="I313" s="76">
        <v>0</v>
      </c>
      <c r="J313" s="76">
        <v>5000</v>
      </c>
      <c r="K313" s="76">
        <v>1609.59</v>
      </c>
      <c r="L313" s="76">
        <v>1174.5899999999999</v>
      </c>
      <c r="M313" s="76">
        <v>1174.5899999999999</v>
      </c>
      <c r="N313" s="76">
        <v>1174.5899999999999</v>
      </c>
      <c r="O313" s="76">
        <v>3825.41</v>
      </c>
    </row>
    <row r="314" spans="1:15" x14ac:dyDescent="0.2">
      <c r="A314" s="37" t="s">
        <v>147</v>
      </c>
      <c r="B314" s="37" t="s">
        <v>270</v>
      </c>
      <c r="C314" s="37">
        <v>4</v>
      </c>
      <c r="D314" s="37" t="s">
        <v>272</v>
      </c>
      <c r="E314" s="37">
        <v>1</v>
      </c>
      <c r="F314" s="37">
        <v>2961</v>
      </c>
      <c r="G314" s="36" t="s">
        <v>163</v>
      </c>
      <c r="H314" s="76">
        <v>24000</v>
      </c>
      <c r="I314" s="76">
        <v>0</v>
      </c>
      <c r="J314" s="76">
        <v>24000</v>
      </c>
      <c r="K314" s="76">
        <v>3998.16</v>
      </c>
      <c r="L314" s="76">
        <v>7874.02</v>
      </c>
      <c r="M314" s="76">
        <v>7874.02</v>
      </c>
      <c r="N314" s="76">
        <v>7874.02</v>
      </c>
      <c r="O314" s="76">
        <v>16125.98</v>
      </c>
    </row>
    <row r="315" spans="1:15" x14ac:dyDescent="0.2">
      <c r="A315" s="37" t="s">
        <v>147</v>
      </c>
      <c r="B315" s="37" t="s">
        <v>270</v>
      </c>
      <c r="C315" s="37">
        <v>4</v>
      </c>
      <c r="D315" s="37" t="s">
        <v>272</v>
      </c>
      <c r="E315" s="37">
        <v>1</v>
      </c>
      <c r="F315" s="37">
        <v>2991</v>
      </c>
      <c r="G315" s="36" t="s">
        <v>214</v>
      </c>
      <c r="H315" s="76">
        <v>24000</v>
      </c>
      <c r="I315" s="76">
        <v>-18000</v>
      </c>
      <c r="J315" s="76">
        <v>6000</v>
      </c>
      <c r="K315" s="76">
        <v>5900</v>
      </c>
      <c r="L315" s="76">
        <v>5900</v>
      </c>
      <c r="M315" s="76">
        <v>5900</v>
      </c>
      <c r="N315" s="76">
        <v>5900</v>
      </c>
      <c r="O315" s="76">
        <v>100</v>
      </c>
    </row>
    <row r="316" spans="1:15" x14ac:dyDescent="0.2">
      <c r="A316" s="37" t="s">
        <v>147</v>
      </c>
      <c r="B316" s="37" t="s">
        <v>270</v>
      </c>
      <c r="C316" s="37">
        <v>4</v>
      </c>
      <c r="D316" s="37" t="s">
        <v>272</v>
      </c>
      <c r="E316" s="37">
        <v>1</v>
      </c>
      <c r="F316" s="37">
        <v>3111</v>
      </c>
      <c r="G316" s="36" t="s">
        <v>215</v>
      </c>
      <c r="H316" s="76">
        <v>180000</v>
      </c>
      <c r="I316" s="76">
        <v>20000</v>
      </c>
      <c r="J316" s="76">
        <v>200000</v>
      </c>
      <c r="K316" s="76">
        <v>217744.72</v>
      </c>
      <c r="L316" s="76">
        <v>158347.47</v>
      </c>
      <c r="M316" s="76">
        <v>158347.47</v>
      </c>
      <c r="N316" s="76">
        <v>158347.47</v>
      </c>
      <c r="O316" s="76">
        <v>41652.53</v>
      </c>
    </row>
    <row r="317" spans="1:15" x14ac:dyDescent="0.2">
      <c r="A317" s="37" t="s">
        <v>147</v>
      </c>
      <c r="B317" s="37" t="s">
        <v>270</v>
      </c>
      <c r="C317" s="37">
        <v>4</v>
      </c>
      <c r="D317" s="37" t="s">
        <v>272</v>
      </c>
      <c r="E317" s="37">
        <v>1</v>
      </c>
      <c r="F317" s="37">
        <v>3131</v>
      </c>
      <c r="G317" s="36" t="s">
        <v>280</v>
      </c>
      <c r="H317" s="76">
        <v>10000</v>
      </c>
      <c r="I317" s="76">
        <v>0</v>
      </c>
      <c r="J317" s="76">
        <v>10000</v>
      </c>
      <c r="K317" s="76">
        <v>5030.45</v>
      </c>
      <c r="L317" s="76">
        <v>5626.18</v>
      </c>
      <c r="M317" s="76">
        <v>5626.18</v>
      </c>
      <c r="N317" s="76">
        <v>5626.18</v>
      </c>
      <c r="O317" s="76">
        <v>4373.82</v>
      </c>
    </row>
    <row r="318" spans="1:15" x14ac:dyDescent="0.2">
      <c r="A318" s="37" t="s">
        <v>147</v>
      </c>
      <c r="B318" s="37" t="s">
        <v>270</v>
      </c>
      <c r="C318" s="37">
        <v>4</v>
      </c>
      <c r="D318" s="37" t="s">
        <v>272</v>
      </c>
      <c r="E318" s="37">
        <v>1</v>
      </c>
      <c r="F318" s="37">
        <v>3141</v>
      </c>
      <c r="G318" s="36" t="s">
        <v>217</v>
      </c>
      <c r="H318" s="76">
        <v>96000</v>
      </c>
      <c r="I318" s="76">
        <v>275000</v>
      </c>
      <c r="J318" s="76">
        <v>371000</v>
      </c>
      <c r="K318" s="76">
        <v>267811.56</v>
      </c>
      <c r="L318" s="76">
        <v>267902.28999999998</v>
      </c>
      <c r="M318" s="76">
        <v>267902.28999999998</v>
      </c>
      <c r="N318" s="76">
        <v>267902.28999999998</v>
      </c>
      <c r="O318" s="76">
        <v>103097.71</v>
      </c>
    </row>
    <row r="319" spans="1:15" x14ac:dyDescent="0.2">
      <c r="A319" s="37" t="s">
        <v>147</v>
      </c>
      <c r="B319" s="37" t="s">
        <v>270</v>
      </c>
      <c r="C319" s="37">
        <v>4</v>
      </c>
      <c r="D319" s="37" t="s">
        <v>272</v>
      </c>
      <c r="E319" s="37">
        <v>1</v>
      </c>
      <c r="F319" s="37">
        <v>3152</v>
      </c>
      <c r="G319" s="36" t="s">
        <v>281</v>
      </c>
      <c r="H319" s="76">
        <v>300000</v>
      </c>
      <c r="I319" s="76">
        <v>-45000</v>
      </c>
      <c r="J319" s="76">
        <v>255000</v>
      </c>
      <c r="K319" s="76">
        <v>234465.76</v>
      </c>
      <c r="L319" s="76">
        <v>234465.76</v>
      </c>
      <c r="M319" s="76">
        <v>234465.76</v>
      </c>
      <c r="N319" s="76">
        <v>234465.76</v>
      </c>
      <c r="O319" s="76">
        <v>20534.240000000002</v>
      </c>
    </row>
    <row r="320" spans="1:15" x14ac:dyDescent="0.2">
      <c r="A320" s="37" t="s">
        <v>147</v>
      </c>
      <c r="B320" s="37" t="s">
        <v>270</v>
      </c>
      <c r="C320" s="37">
        <v>4</v>
      </c>
      <c r="D320" s="37" t="s">
        <v>272</v>
      </c>
      <c r="E320" s="37">
        <v>1</v>
      </c>
      <c r="F320" s="37">
        <v>3171</v>
      </c>
      <c r="G320" s="36" t="s">
        <v>164</v>
      </c>
      <c r="H320" s="76">
        <v>50000</v>
      </c>
      <c r="I320" s="76">
        <v>-20000</v>
      </c>
      <c r="J320" s="76">
        <v>30000</v>
      </c>
      <c r="K320" s="76">
        <v>20904.54</v>
      </c>
      <c r="L320" s="76">
        <v>20214.88</v>
      </c>
      <c r="M320" s="76">
        <v>20214.88</v>
      </c>
      <c r="N320" s="76">
        <v>20214.88</v>
      </c>
      <c r="O320" s="76">
        <v>9785.1200000000008</v>
      </c>
    </row>
    <row r="321" spans="1:15" x14ac:dyDescent="0.2">
      <c r="A321" s="37" t="s">
        <v>147</v>
      </c>
      <c r="B321" s="37" t="s">
        <v>270</v>
      </c>
      <c r="C321" s="37">
        <v>4</v>
      </c>
      <c r="D321" s="37" t="s">
        <v>272</v>
      </c>
      <c r="E321" s="37">
        <v>1</v>
      </c>
      <c r="F321" s="37">
        <v>3231</v>
      </c>
      <c r="G321" s="36" t="s">
        <v>282</v>
      </c>
      <c r="H321" s="76">
        <v>140000</v>
      </c>
      <c r="I321" s="76">
        <v>0</v>
      </c>
      <c r="J321" s="76">
        <v>140000</v>
      </c>
      <c r="K321" s="76">
        <v>75258</v>
      </c>
      <c r="L321" s="76">
        <v>75258</v>
      </c>
      <c r="M321" s="76">
        <v>75258</v>
      </c>
      <c r="N321" s="76">
        <v>75258</v>
      </c>
      <c r="O321" s="76">
        <v>64742</v>
      </c>
    </row>
    <row r="322" spans="1:15" x14ac:dyDescent="0.2">
      <c r="A322" s="37" t="s">
        <v>147</v>
      </c>
      <c r="B322" s="37" t="s">
        <v>270</v>
      </c>
      <c r="C322" s="37">
        <v>4</v>
      </c>
      <c r="D322" s="37" t="s">
        <v>272</v>
      </c>
      <c r="E322" s="37">
        <v>1</v>
      </c>
      <c r="F322" s="37">
        <v>3311</v>
      </c>
      <c r="G322" s="36" t="s">
        <v>178</v>
      </c>
      <c r="H322" s="76">
        <v>240000</v>
      </c>
      <c r="I322" s="76">
        <v>-200000</v>
      </c>
      <c r="J322" s="76">
        <v>40000</v>
      </c>
      <c r="K322" s="76">
        <v>37345.31</v>
      </c>
      <c r="L322" s="76">
        <v>37345.31</v>
      </c>
      <c r="M322" s="76">
        <v>37345.31</v>
      </c>
      <c r="N322" s="76">
        <v>37345.31</v>
      </c>
      <c r="O322" s="76">
        <v>2654.69</v>
      </c>
    </row>
    <row r="323" spans="1:15" x14ac:dyDescent="0.2">
      <c r="A323" s="37" t="s">
        <v>147</v>
      </c>
      <c r="B323" s="37" t="s">
        <v>270</v>
      </c>
      <c r="C323" s="37">
        <v>4</v>
      </c>
      <c r="D323" s="37" t="s">
        <v>272</v>
      </c>
      <c r="E323" s="37">
        <v>1</v>
      </c>
      <c r="F323" s="37">
        <v>3331</v>
      </c>
      <c r="G323" s="36" t="s">
        <v>179</v>
      </c>
      <c r="H323" s="76">
        <v>120000</v>
      </c>
      <c r="I323" s="76">
        <v>500000</v>
      </c>
      <c r="J323" s="76">
        <v>620000</v>
      </c>
      <c r="K323" s="76">
        <v>472466.59</v>
      </c>
      <c r="L323" s="76">
        <v>397967.59</v>
      </c>
      <c r="M323" s="76">
        <v>397967.59</v>
      </c>
      <c r="N323" s="76">
        <v>397967.59</v>
      </c>
      <c r="O323" s="76">
        <v>222032.41</v>
      </c>
    </row>
    <row r="324" spans="1:15" x14ac:dyDescent="0.2">
      <c r="A324" s="37" t="s">
        <v>147</v>
      </c>
      <c r="B324" s="37" t="s">
        <v>270</v>
      </c>
      <c r="C324" s="37">
        <v>4</v>
      </c>
      <c r="D324" s="37" t="s">
        <v>272</v>
      </c>
      <c r="E324" s="37">
        <v>1</v>
      </c>
      <c r="F324" s="37">
        <v>3341</v>
      </c>
      <c r="G324" s="36" t="s">
        <v>265</v>
      </c>
      <c r="H324" s="76">
        <v>65000</v>
      </c>
      <c r="I324" s="76">
        <v>50000</v>
      </c>
      <c r="J324" s="76">
        <v>115000</v>
      </c>
      <c r="K324" s="76">
        <v>70915.710000000006</v>
      </c>
      <c r="L324" s="76">
        <v>75715.710000000006</v>
      </c>
      <c r="M324" s="76">
        <v>75715.710000000006</v>
      </c>
      <c r="N324" s="76">
        <v>75715.710000000006</v>
      </c>
      <c r="O324" s="76">
        <v>39284.29</v>
      </c>
    </row>
    <row r="325" spans="1:15" x14ac:dyDescent="0.2">
      <c r="A325" s="37" t="s">
        <v>147</v>
      </c>
      <c r="B325" s="37" t="s">
        <v>270</v>
      </c>
      <c r="C325" s="37">
        <v>4</v>
      </c>
      <c r="D325" s="37" t="s">
        <v>272</v>
      </c>
      <c r="E325" s="37">
        <v>1</v>
      </c>
      <c r="F325" s="37">
        <v>3381</v>
      </c>
      <c r="G325" s="36" t="s">
        <v>256</v>
      </c>
      <c r="H325" s="76">
        <v>284305.77</v>
      </c>
      <c r="I325" s="76">
        <v>60000</v>
      </c>
      <c r="J325" s="76">
        <v>344305.77</v>
      </c>
      <c r="K325" s="76">
        <v>235525</v>
      </c>
      <c r="L325" s="76">
        <v>196325</v>
      </c>
      <c r="M325" s="76">
        <v>196325</v>
      </c>
      <c r="N325" s="76">
        <v>196325</v>
      </c>
      <c r="O325" s="76">
        <v>147980.76999999999</v>
      </c>
    </row>
    <row r="326" spans="1:15" x14ac:dyDescent="0.2">
      <c r="A326" s="37" t="s">
        <v>147</v>
      </c>
      <c r="B326" s="37" t="s">
        <v>270</v>
      </c>
      <c r="C326" s="37">
        <v>4</v>
      </c>
      <c r="D326" s="37" t="s">
        <v>272</v>
      </c>
      <c r="E326" s="37">
        <v>1</v>
      </c>
      <c r="F326" s="37">
        <v>3411</v>
      </c>
      <c r="G326" s="36" t="s">
        <v>283</v>
      </c>
      <c r="H326" s="76">
        <v>720000</v>
      </c>
      <c r="I326" s="76">
        <v>-410000</v>
      </c>
      <c r="J326" s="76">
        <v>310000</v>
      </c>
      <c r="K326" s="76">
        <v>40783.660000000003</v>
      </c>
      <c r="L326" s="76">
        <v>191078.14</v>
      </c>
      <c r="M326" s="76">
        <v>191078.14</v>
      </c>
      <c r="N326" s="76">
        <v>191078.14</v>
      </c>
      <c r="O326" s="76">
        <v>118921.86</v>
      </c>
    </row>
    <row r="327" spans="1:15" x14ac:dyDescent="0.2">
      <c r="A327" s="37" t="s">
        <v>147</v>
      </c>
      <c r="B327" s="37" t="s">
        <v>270</v>
      </c>
      <c r="C327" s="37">
        <v>4</v>
      </c>
      <c r="D327" s="37" t="s">
        <v>272</v>
      </c>
      <c r="E327" s="37">
        <v>1</v>
      </c>
      <c r="F327" s="37">
        <v>3431</v>
      </c>
      <c r="G327" s="36" t="s">
        <v>284</v>
      </c>
      <c r="H327" s="76">
        <v>154000</v>
      </c>
      <c r="I327" s="76">
        <v>50000</v>
      </c>
      <c r="J327" s="76">
        <v>204000</v>
      </c>
      <c r="K327" s="76">
        <v>160556.6</v>
      </c>
      <c r="L327" s="76">
        <v>161364.44</v>
      </c>
      <c r="M327" s="76">
        <v>161364.44</v>
      </c>
      <c r="N327" s="76">
        <v>161364.44</v>
      </c>
      <c r="O327" s="76">
        <v>42635.56</v>
      </c>
    </row>
    <row r="328" spans="1:15" x14ac:dyDescent="0.2">
      <c r="A328" s="37" t="s">
        <v>147</v>
      </c>
      <c r="B328" s="37" t="s">
        <v>270</v>
      </c>
      <c r="C328" s="37">
        <v>4</v>
      </c>
      <c r="D328" s="37" t="s">
        <v>272</v>
      </c>
      <c r="E328" s="37">
        <v>1</v>
      </c>
      <c r="F328" s="37">
        <v>3451</v>
      </c>
      <c r="G328" s="36" t="s">
        <v>221</v>
      </c>
      <c r="H328" s="76">
        <v>150000</v>
      </c>
      <c r="I328" s="76">
        <v>110000</v>
      </c>
      <c r="J328" s="76">
        <v>260000</v>
      </c>
      <c r="K328" s="76">
        <v>205657.39</v>
      </c>
      <c r="L328" s="76">
        <v>210813.17</v>
      </c>
      <c r="M328" s="76">
        <v>210813.17</v>
      </c>
      <c r="N328" s="76">
        <v>210813.17</v>
      </c>
      <c r="O328" s="76">
        <v>49186.83</v>
      </c>
    </row>
    <row r="329" spans="1:15" x14ac:dyDescent="0.2">
      <c r="A329" s="37" t="s">
        <v>147</v>
      </c>
      <c r="B329" s="37" t="s">
        <v>270</v>
      </c>
      <c r="C329" s="37">
        <v>4</v>
      </c>
      <c r="D329" s="37" t="s">
        <v>272</v>
      </c>
      <c r="E329" s="37">
        <v>1</v>
      </c>
      <c r="F329" s="37">
        <v>3511</v>
      </c>
      <c r="G329" s="36" t="s">
        <v>222</v>
      </c>
      <c r="H329" s="76">
        <v>80000</v>
      </c>
      <c r="I329" s="76">
        <v>-20000</v>
      </c>
      <c r="J329" s="76">
        <v>60000</v>
      </c>
      <c r="K329" s="76">
        <v>43915.24</v>
      </c>
      <c r="L329" s="76">
        <v>44985.85</v>
      </c>
      <c r="M329" s="76">
        <v>44985.85</v>
      </c>
      <c r="N329" s="76">
        <v>44985.85</v>
      </c>
      <c r="O329" s="76">
        <v>15014.15</v>
      </c>
    </row>
    <row r="330" spans="1:15" x14ac:dyDescent="0.2">
      <c r="A330" s="37" t="s">
        <v>147</v>
      </c>
      <c r="B330" s="37" t="s">
        <v>270</v>
      </c>
      <c r="C330" s="37">
        <v>4</v>
      </c>
      <c r="D330" s="37" t="s">
        <v>272</v>
      </c>
      <c r="E330" s="37">
        <v>1</v>
      </c>
      <c r="F330" s="37">
        <v>3521</v>
      </c>
      <c r="G330" s="36" t="s">
        <v>243</v>
      </c>
      <c r="H330" s="76">
        <v>60000</v>
      </c>
      <c r="I330" s="76">
        <v>-30000</v>
      </c>
      <c r="J330" s="76">
        <v>30000</v>
      </c>
      <c r="K330" s="76">
        <v>12942.25</v>
      </c>
      <c r="L330" s="76">
        <v>10587.52</v>
      </c>
      <c r="M330" s="76">
        <v>10587.52</v>
      </c>
      <c r="N330" s="76">
        <v>10587.52</v>
      </c>
      <c r="O330" s="76">
        <v>19412.48</v>
      </c>
    </row>
    <row r="331" spans="1:15" x14ac:dyDescent="0.2">
      <c r="A331" s="37" t="s">
        <v>147</v>
      </c>
      <c r="B331" s="37" t="s">
        <v>270</v>
      </c>
      <c r="C331" s="37">
        <v>4</v>
      </c>
      <c r="D331" s="37" t="s">
        <v>272</v>
      </c>
      <c r="E331" s="37">
        <v>1</v>
      </c>
      <c r="F331" s="37">
        <v>3551</v>
      </c>
      <c r="G331" s="36" t="s">
        <v>165</v>
      </c>
      <c r="H331" s="76">
        <v>150000</v>
      </c>
      <c r="I331" s="76">
        <v>-80000</v>
      </c>
      <c r="J331" s="76">
        <v>70000</v>
      </c>
      <c r="K331" s="76">
        <v>30779.279999999999</v>
      </c>
      <c r="L331" s="76">
        <v>34414.959999999999</v>
      </c>
      <c r="M331" s="76">
        <v>34414.959999999999</v>
      </c>
      <c r="N331" s="76">
        <v>34414.959999999999</v>
      </c>
      <c r="O331" s="76">
        <v>35585.040000000001</v>
      </c>
    </row>
    <row r="332" spans="1:15" x14ac:dyDescent="0.2">
      <c r="A332" s="37" t="s">
        <v>147</v>
      </c>
      <c r="B332" s="37" t="s">
        <v>270</v>
      </c>
      <c r="C332" s="37">
        <v>4</v>
      </c>
      <c r="D332" s="37" t="s">
        <v>272</v>
      </c>
      <c r="E332" s="37">
        <v>1</v>
      </c>
      <c r="F332" s="37">
        <v>3751</v>
      </c>
      <c r="G332" s="36" t="s">
        <v>166</v>
      </c>
      <c r="H332" s="76">
        <v>6000</v>
      </c>
      <c r="I332" s="76">
        <v>5000</v>
      </c>
      <c r="J332" s="76">
        <v>11000</v>
      </c>
      <c r="K332" s="76">
        <v>6101.41</v>
      </c>
      <c r="L332" s="76">
        <v>6101.41</v>
      </c>
      <c r="M332" s="76">
        <v>6101.41</v>
      </c>
      <c r="N332" s="76">
        <v>6101.41</v>
      </c>
      <c r="O332" s="76">
        <v>4898.59</v>
      </c>
    </row>
    <row r="333" spans="1:15" x14ac:dyDescent="0.2">
      <c r="A333" s="37" t="s">
        <v>147</v>
      </c>
      <c r="B333" s="37" t="s">
        <v>270</v>
      </c>
      <c r="C333" s="37">
        <v>4</v>
      </c>
      <c r="D333" s="37" t="s">
        <v>272</v>
      </c>
      <c r="E333" s="37">
        <v>1</v>
      </c>
      <c r="F333" s="37">
        <v>3812</v>
      </c>
      <c r="G333" s="36" t="s">
        <v>285</v>
      </c>
      <c r="H333" s="76">
        <v>50000</v>
      </c>
      <c r="I333" s="76">
        <v>-50000</v>
      </c>
      <c r="J333" s="76">
        <v>0</v>
      </c>
      <c r="K333" s="76">
        <v>0</v>
      </c>
      <c r="L333" s="76">
        <v>0</v>
      </c>
      <c r="M333" s="76">
        <v>0</v>
      </c>
      <c r="N333" s="76">
        <v>0</v>
      </c>
      <c r="O333" s="76">
        <v>0</v>
      </c>
    </row>
    <row r="334" spans="1:15" x14ac:dyDescent="0.2">
      <c r="A334" s="37" t="s">
        <v>147</v>
      </c>
      <c r="B334" s="37" t="s">
        <v>270</v>
      </c>
      <c r="C334" s="37">
        <v>4</v>
      </c>
      <c r="D334" s="37" t="s">
        <v>272</v>
      </c>
      <c r="E334" s="37">
        <v>1</v>
      </c>
      <c r="F334" s="37">
        <v>3821</v>
      </c>
      <c r="G334" s="36" t="s">
        <v>186</v>
      </c>
      <c r="H334" s="76">
        <v>140000</v>
      </c>
      <c r="I334" s="76">
        <v>85000</v>
      </c>
      <c r="J334" s="76">
        <v>225000</v>
      </c>
      <c r="K334" s="76">
        <v>25305</v>
      </c>
      <c r="L334" s="76">
        <v>31305</v>
      </c>
      <c r="M334" s="76">
        <v>31305</v>
      </c>
      <c r="N334" s="76">
        <v>31305</v>
      </c>
      <c r="O334" s="76">
        <v>193695</v>
      </c>
    </row>
    <row r="335" spans="1:15" x14ac:dyDescent="0.2">
      <c r="A335" s="37" t="s">
        <v>147</v>
      </c>
      <c r="B335" s="37" t="s">
        <v>270</v>
      </c>
      <c r="C335" s="37">
        <v>4</v>
      </c>
      <c r="D335" s="37" t="s">
        <v>272</v>
      </c>
      <c r="E335" s="37">
        <v>1</v>
      </c>
      <c r="F335" s="37">
        <v>3921</v>
      </c>
      <c r="G335" s="36" t="s">
        <v>227</v>
      </c>
      <c r="H335" s="76">
        <v>4480000</v>
      </c>
      <c r="I335" s="76">
        <v>183880</v>
      </c>
      <c r="J335" s="76">
        <v>4663880</v>
      </c>
      <c r="K335" s="76">
        <v>3539808.1</v>
      </c>
      <c r="L335" s="76">
        <v>3584558.1</v>
      </c>
      <c r="M335" s="76">
        <v>3584558.1</v>
      </c>
      <c r="N335" s="76">
        <v>3584558.1</v>
      </c>
      <c r="O335" s="76">
        <v>1079321.8999999999</v>
      </c>
    </row>
    <row r="336" spans="1:15" x14ac:dyDescent="0.2">
      <c r="A336" s="37" t="s">
        <v>147</v>
      </c>
      <c r="B336" s="37" t="s">
        <v>270</v>
      </c>
      <c r="C336" s="37">
        <v>4</v>
      </c>
      <c r="D336" s="37" t="s">
        <v>272</v>
      </c>
      <c r="E336" s="37">
        <v>1</v>
      </c>
      <c r="F336" s="37">
        <v>3981</v>
      </c>
      <c r="G336" s="36" t="s">
        <v>286</v>
      </c>
      <c r="H336" s="76">
        <v>560000</v>
      </c>
      <c r="I336" s="76">
        <v>0</v>
      </c>
      <c r="J336" s="76">
        <v>560000</v>
      </c>
      <c r="K336" s="76">
        <v>43146</v>
      </c>
      <c r="L336" s="76">
        <v>376408</v>
      </c>
      <c r="M336" s="76">
        <v>376408</v>
      </c>
      <c r="N336" s="76">
        <v>376408</v>
      </c>
      <c r="O336" s="76">
        <v>183592</v>
      </c>
    </row>
    <row r="337" spans="1:15" x14ac:dyDescent="0.2">
      <c r="A337" s="37" t="s">
        <v>147</v>
      </c>
      <c r="B337" s="37" t="s">
        <v>270</v>
      </c>
      <c r="C337" s="37">
        <v>4</v>
      </c>
      <c r="D337" s="37" t="s">
        <v>272</v>
      </c>
      <c r="E337" s="37">
        <v>2</v>
      </c>
      <c r="G337" s="36" t="s">
        <v>168</v>
      </c>
      <c r="H337" s="76">
        <v>135000</v>
      </c>
      <c r="I337" s="76">
        <v>-36000</v>
      </c>
      <c r="J337" s="76">
        <v>99000</v>
      </c>
      <c r="K337" s="76">
        <v>0</v>
      </c>
      <c r="L337" s="76">
        <v>95976.87</v>
      </c>
      <c r="M337" s="76">
        <v>95976.87</v>
      </c>
      <c r="N337" s="76">
        <v>95976.87</v>
      </c>
      <c r="O337" s="76">
        <v>3023.13</v>
      </c>
    </row>
    <row r="338" spans="1:15" x14ac:dyDescent="0.2">
      <c r="A338" s="37" t="s">
        <v>147</v>
      </c>
      <c r="B338" s="37" t="s">
        <v>270</v>
      </c>
      <c r="C338" s="37">
        <v>4</v>
      </c>
      <c r="D338" s="37" t="s">
        <v>272</v>
      </c>
      <c r="E338" s="37">
        <v>2</v>
      </c>
      <c r="F338" s="37">
        <v>5111</v>
      </c>
      <c r="G338" s="36" t="s">
        <v>169</v>
      </c>
      <c r="H338" s="76">
        <v>30000</v>
      </c>
      <c r="I338" s="76">
        <v>-30000</v>
      </c>
      <c r="J338" s="76">
        <v>0</v>
      </c>
      <c r="K338" s="76">
        <v>0</v>
      </c>
      <c r="L338" s="76">
        <v>0</v>
      </c>
      <c r="M338" s="76">
        <v>0</v>
      </c>
      <c r="N338" s="76">
        <v>0</v>
      </c>
      <c r="O338" s="76">
        <v>0</v>
      </c>
    </row>
    <row r="339" spans="1:15" x14ac:dyDescent="0.2">
      <c r="A339" s="37" t="s">
        <v>147</v>
      </c>
      <c r="B339" s="37" t="s">
        <v>270</v>
      </c>
      <c r="C339" s="37">
        <v>4</v>
      </c>
      <c r="D339" s="37" t="s">
        <v>272</v>
      </c>
      <c r="E339" s="37">
        <v>2</v>
      </c>
      <c r="F339" s="37">
        <v>5151</v>
      </c>
      <c r="G339" s="36" t="s">
        <v>187</v>
      </c>
      <c r="H339" s="76">
        <v>45000</v>
      </c>
      <c r="I339" s="76">
        <v>0</v>
      </c>
      <c r="J339" s="76">
        <v>45000</v>
      </c>
      <c r="K339" s="76">
        <v>0</v>
      </c>
      <c r="L339" s="76">
        <v>42606.18</v>
      </c>
      <c r="M339" s="76">
        <v>42606.18</v>
      </c>
      <c r="N339" s="76">
        <v>42606.18</v>
      </c>
      <c r="O339" s="76">
        <v>2393.8200000000002</v>
      </c>
    </row>
    <row r="340" spans="1:15" x14ac:dyDescent="0.2">
      <c r="A340" s="37" t="s">
        <v>147</v>
      </c>
      <c r="B340" s="37" t="s">
        <v>270</v>
      </c>
      <c r="C340" s="37">
        <v>4</v>
      </c>
      <c r="D340" s="37" t="s">
        <v>272</v>
      </c>
      <c r="E340" s="37">
        <v>2</v>
      </c>
      <c r="F340" s="37">
        <v>5211</v>
      </c>
      <c r="G340" s="36" t="s">
        <v>189</v>
      </c>
      <c r="H340" s="76">
        <v>60000</v>
      </c>
      <c r="I340" s="76">
        <v>-6000</v>
      </c>
      <c r="J340" s="76">
        <v>54000</v>
      </c>
      <c r="K340" s="76">
        <v>0</v>
      </c>
      <c r="L340" s="76">
        <v>53370.69</v>
      </c>
      <c r="M340" s="76">
        <v>53370.69</v>
      </c>
      <c r="N340" s="76">
        <v>53370.69</v>
      </c>
      <c r="O340" s="76">
        <v>629.30999999999995</v>
      </c>
    </row>
    <row r="341" spans="1:15" x14ac:dyDescent="0.2">
      <c r="A341" s="37" t="s">
        <v>147</v>
      </c>
      <c r="B341" s="37" t="s">
        <v>270</v>
      </c>
      <c r="C341" s="37">
        <v>4</v>
      </c>
      <c r="D341" s="37" t="s">
        <v>195</v>
      </c>
      <c r="G341" s="36" t="s">
        <v>196</v>
      </c>
      <c r="H341" s="76">
        <v>0</v>
      </c>
      <c r="I341" s="76">
        <v>0</v>
      </c>
      <c r="J341" s="76">
        <v>0</v>
      </c>
      <c r="K341" s="76">
        <v>-12658.62</v>
      </c>
      <c r="L341" s="76">
        <v>0</v>
      </c>
      <c r="M341" s="76">
        <v>0</v>
      </c>
      <c r="N341" s="76">
        <v>0</v>
      </c>
      <c r="O341" s="76">
        <v>0</v>
      </c>
    </row>
    <row r="342" spans="1:15" x14ac:dyDescent="0.2">
      <c r="A342" s="37" t="s">
        <v>147</v>
      </c>
      <c r="B342" s="37" t="s">
        <v>270</v>
      </c>
      <c r="C342" s="37">
        <v>4</v>
      </c>
      <c r="D342" s="37" t="s">
        <v>195</v>
      </c>
      <c r="E342" s="37">
        <v>1</v>
      </c>
      <c r="G342" s="36" t="s">
        <v>154</v>
      </c>
      <c r="H342" s="76">
        <v>0</v>
      </c>
      <c r="I342" s="76">
        <v>0</v>
      </c>
      <c r="J342" s="76">
        <v>0</v>
      </c>
      <c r="K342" s="76">
        <v>-12658.62</v>
      </c>
      <c r="L342" s="76">
        <v>0</v>
      </c>
      <c r="M342" s="76">
        <v>0</v>
      </c>
      <c r="N342" s="76">
        <v>0</v>
      </c>
      <c r="O342" s="76">
        <v>0</v>
      </c>
    </row>
    <row r="343" spans="1:15" x14ac:dyDescent="0.2">
      <c r="A343" s="37" t="s">
        <v>147</v>
      </c>
      <c r="B343" s="37" t="s">
        <v>270</v>
      </c>
      <c r="C343" s="37">
        <v>4</v>
      </c>
      <c r="D343" s="37" t="s">
        <v>195</v>
      </c>
      <c r="E343" s="37">
        <v>1</v>
      </c>
      <c r="F343" s="37">
        <v>2461</v>
      </c>
      <c r="G343" s="36" t="s">
        <v>202</v>
      </c>
      <c r="H343" s="76">
        <v>0</v>
      </c>
      <c r="I343" s="76">
        <v>0</v>
      </c>
      <c r="J343" s="76">
        <v>0</v>
      </c>
      <c r="K343" s="76">
        <v>-12658.62</v>
      </c>
      <c r="L343" s="76">
        <v>0</v>
      </c>
      <c r="M343" s="76">
        <v>0</v>
      </c>
      <c r="N343" s="76">
        <v>0</v>
      </c>
      <c r="O343" s="76">
        <v>0</v>
      </c>
    </row>
    <row r="344" spans="1:15" x14ac:dyDescent="0.2">
      <c r="A344" s="37" t="s">
        <v>147</v>
      </c>
      <c r="B344" s="37" t="s">
        <v>287</v>
      </c>
      <c r="G344" s="36" t="s">
        <v>288</v>
      </c>
      <c r="H344" s="76">
        <v>12000000</v>
      </c>
      <c r="I344" s="76">
        <v>-4775166.1900000004</v>
      </c>
      <c r="J344" s="76">
        <v>7224833.8099999996</v>
      </c>
      <c r="K344" s="76">
        <v>0</v>
      </c>
      <c r="L344" s="76">
        <v>1955132.52</v>
      </c>
      <c r="M344" s="76">
        <v>1955132.52</v>
      </c>
      <c r="N344" s="76">
        <v>1955132.52</v>
      </c>
      <c r="O344" s="76">
        <v>5269701.29</v>
      </c>
    </row>
    <row r="345" spans="1:15" x14ac:dyDescent="0.2">
      <c r="A345" s="37" t="s">
        <v>147</v>
      </c>
      <c r="B345" s="37" t="s">
        <v>287</v>
      </c>
      <c r="C345" s="37">
        <v>6</v>
      </c>
      <c r="G345" s="36" t="s">
        <v>289</v>
      </c>
      <c r="H345" s="76">
        <v>12000000</v>
      </c>
      <c r="I345" s="76">
        <v>-4775166.1900000004</v>
      </c>
      <c r="J345" s="76">
        <v>7224833.8099999996</v>
      </c>
      <c r="K345" s="76">
        <v>0</v>
      </c>
      <c r="L345" s="76">
        <v>1955132.52</v>
      </c>
      <c r="M345" s="76">
        <v>1955132.52</v>
      </c>
      <c r="N345" s="76">
        <v>1955132.52</v>
      </c>
      <c r="O345" s="76">
        <v>5269701.29</v>
      </c>
    </row>
    <row r="346" spans="1:15" x14ac:dyDescent="0.2">
      <c r="A346" s="37" t="s">
        <v>147</v>
      </c>
      <c r="B346" s="37" t="s">
        <v>287</v>
      </c>
      <c r="C346" s="37">
        <v>6</v>
      </c>
      <c r="D346" s="37" t="s">
        <v>233</v>
      </c>
      <c r="G346" s="36" t="s">
        <v>234</v>
      </c>
      <c r="H346" s="76">
        <v>12000000</v>
      </c>
      <c r="I346" s="76">
        <v>-4775166.1900000004</v>
      </c>
      <c r="J346" s="76">
        <v>7224833.8099999996</v>
      </c>
      <c r="K346" s="76">
        <v>0</v>
      </c>
      <c r="L346" s="76">
        <v>1955132.52</v>
      </c>
      <c r="M346" s="76">
        <v>1955132.52</v>
      </c>
      <c r="N346" s="76">
        <v>1955132.52</v>
      </c>
      <c r="O346" s="76">
        <v>5269701.29</v>
      </c>
    </row>
    <row r="347" spans="1:15" x14ac:dyDescent="0.2">
      <c r="A347" s="37" t="s">
        <v>147</v>
      </c>
      <c r="B347" s="37" t="s">
        <v>287</v>
      </c>
      <c r="C347" s="37">
        <v>6</v>
      </c>
      <c r="D347" s="37" t="s">
        <v>233</v>
      </c>
      <c r="E347" s="37">
        <v>1</v>
      </c>
      <c r="G347" s="36" t="s">
        <v>154</v>
      </c>
      <c r="H347" s="76">
        <v>0</v>
      </c>
      <c r="I347" s="76">
        <v>1100000</v>
      </c>
      <c r="J347" s="76">
        <v>1100000</v>
      </c>
      <c r="K347" s="76">
        <v>0</v>
      </c>
      <c r="L347" s="76">
        <v>1045392</v>
      </c>
      <c r="M347" s="76">
        <v>1045392</v>
      </c>
      <c r="N347" s="76">
        <v>1045392</v>
      </c>
      <c r="O347" s="76">
        <v>54608</v>
      </c>
    </row>
    <row r="348" spans="1:15" x14ac:dyDescent="0.2">
      <c r="A348" s="37" t="s">
        <v>147</v>
      </c>
      <c r="B348" s="37" t="s">
        <v>287</v>
      </c>
      <c r="C348" s="37">
        <v>6</v>
      </c>
      <c r="D348" s="37" t="s">
        <v>233</v>
      </c>
      <c r="E348" s="37">
        <v>1</v>
      </c>
      <c r="F348" s="37">
        <v>2991</v>
      </c>
      <c r="G348" s="36" t="s">
        <v>214</v>
      </c>
      <c r="H348" s="76">
        <v>0</v>
      </c>
      <c r="I348" s="76">
        <v>1100000</v>
      </c>
      <c r="J348" s="76">
        <v>1100000</v>
      </c>
      <c r="K348" s="76">
        <v>0</v>
      </c>
      <c r="L348" s="76">
        <v>1045392</v>
      </c>
      <c r="M348" s="76">
        <v>1045392</v>
      </c>
      <c r="N348" s="76">
        <v>1045392</v>
      </c>
      <c r="O348" s="76">
        <v>54608</v>
      </c>
    </row>
    <row r="349" spans="1:15" x14ac:dyDescent="0.2">
      <c r="A349" s="37" t="s">
        <v>147</v>
      </c>
      <c r="B349" s="37" t="s">
        <v>287</v>
      </c>
      <c r="C349" s="37">
        <v>6</v>
      </c>
      <c r="D349" s="37" t="s">
        <v>233</v>
      </c>
      <c r="E349" s="37">
        <v>2</v>
      </c>
      <c r="G349" s="36" t="s">
        <v>168</v>
      </c>
      <c r="H349" s="76">
        <v>12000000</v>
      </c>
      <c r="I349" s="76">
        <v>-5875166.1900000004</v>
      </c>
      <c r="J349" s="76">
        <v>6124833.8099999996</v>
      </c>
      <c r="K349" s="76">
        <v>0</v>
      </c>
      <c r="L349" s="76">
        <v>909740.52</v>
      </c>
      <c r="M349" s="76">
        <v>909740.52</v>
      </c>
      <c r="N349" s="76">
        <v>909740.52</v>
      </c>
      <c r="O349" s="76">
        <v>5215093.29</v>
      </c>
    </row>
    <row r="350" spans="1:15" x14ac:dyDescent="0.2">
      <c r="A350" s="37" t="s">
        <v>147</v>
      </c>
      <c r="B350" s="37" t="s">
        <v>287</v>
      </c>
      <c r="C350" s="37">
        <v>6</v>
      </c>
      <c r="D350" s="37" t="s">
        <v>233</v>
      </c>
      <c r="E350" s="37">
        <v>2</v>
      </c>
      <c r="F350" s="37">
        <v>6131</v>
      </c>
      <c r="G350" s="36" t="s">
        <v>250</v>
      </c>
      <c r="H350" s="76">
        <v>12000000</v>
      </c>
      <c r="I350" s="76">
        <v>-6875166.1900000004</v>
      </c>
      <c r="J350" s="76">
        <v>5124833.8099999996</v>
      </c>
      <c r="K350" s="76">
        <v>0</v>
      </c>
      <c r="L350" s="76">
        <v>0</v>
      </c>
      <c r="M350" s="76">
        <v>0</v>
      </c>
      <c r="N350" s="76">
        <v>0</v>
      </c>
      <c r="O350" s="76">
        <v>5124833.8099999996</v>
      </c>
    </row>
    <row r="351" spans="1:15" x14ac:dyDescent="0.2">
      <c r="A351" s="37" t="s">
        <v>147</v>
      </c>
      <c r="B351" s="37" t="s">
        <v>287</v>
      </c>
      <c r="C351" s="37">
        <v>6</v>
      </c>
      <c r="D351" s="37" t="s">
        <v>233</v>
      </c>
      <c r="E351" s="37">
        <v>2</v>
      </c>
      <c r="F351" s="37">
        <v>6311</v>
      </c>
      <c r="G351" s="36" t="s">
        <v>251</v>
      </c>
      <c r="H351" s="76">
        <v>0</v>
      </c>
      <c r="I351" s="76">
        <v>1000000</v>
      </c>
      <c r="J351" s="76">
        <v>1000000</v>
      </c>
      <c r="K351" s="76">
        <v>0</v>
      </c>
      <c r="L351" s="76">
        <v>909740.52</v>
      </c>
      <c r="M351" s="76">
        <v>909740.52</v>
      </c>
      <c r="N351" s="76">
        <v>909740.52</v>
      </c>
      <c r="O351" s="76">
        <v>90259.48</v>
      </c>
    </row>
    <row r="352" spans="1:15" x14ac:dyDescent="0.2">
      <c r="A352" s="37" t="s">
        <v>147</v>
      </c>
      <c r="B352" s="37" t="s">
        <v>290</v>
      </c>
      <c r="G352" s="36" t="s">
        <v>291</v>
      </c>
      <c r="H352" s="76">
        <v>10000000</v>
      </c>
      <c r="I352" s="76">
        <v>9701034.1500000004</v>
      </c>
      <c r="J352" s="76">
        <v>19701034.149999999</v>
      </c>
      <c r="K352" s="76">
        <v>0</v>
      </c>
      <c r="L352" s="76">
        <v>8209822.5300000003</v>
      </c>
      <c r="M352" s="76">
        <v>8209822.5300000003</v>
      </c>
      <c r="N352" s="76">
        <v>8209822.5300000003</v>
      </c>
      <c r="O352" s="76">
        <v>11491211.619999999</v>
      </c>
    </row>
    <row r="353" spans="1:15" x14ac:dyDescent="0.2">
      <c r="A353" s="37" t="s">
        <v>147</v>
      </c>
      <c r="B353" s="37" t="s">
        <v>290</v>
      </c>
      <c r="C353" s="37">
        <v>5</v>
      </c>
      <c r="G353" s="36" t="s">
        <v>292</v>
      </c>
      <c r="H353" s="76">
        <v>10000000</v>
      </c>
      <c r="I353" s="76">
        <v>9701034.1500000004</v>
      </c>
      <c r="J353" s="76">
        <v>19701034.149999999</v>
      </c>
      <c r="K353" s="76">
        <v>0</v>
      </c>
      <c r="L353" s="76">
        <v>8209822.5300000003</v>
      </c>
      <c r="M353" s="76">
        <v>8209822.5300000003</v>
      </c>
      <c r="N353" s="76">
        <v>8209822.5300000003</v>
      </c>
      <c r="O353" s="76">
        <v>11491211.619999999</v>
      </c>
    </row>
    <row r="354" spans="1:15" x14ac:dyDescent="0.2">
      <c r="A354" s="37" t="s">
        <v>147</v>
      </c>
      <c r="B354" s="37" t="s">
        <v>290</v>
      </c>
      <c r="C354" s="37">
        <v>5</v>
      </c>
      <c r="D354" s="37" t="s">
        <v>259</v>
      </c>
      <c r="G354" s="36" t="s">
        <v>260</v>
      </c>
      <c r="H354" s="76">
        <v>10000000</v>
      </c>
      <c r="I354" s="76">
        <v>9701034.1500000004</v>
      </c>
      <c r="J354" s="76">
        <v>19701034.149999999</v>
      </c>
      <c r="K354" s="76">
        <v>0</v>
      </c>
      <c r="L354" s="76">
        <v>8209822.5300000003</v>
      </c>
      <c r="M354" s="76">
        <v>8209822.5300000003</v>
      </c>
      <c r="N354" s="76">
        <v>8209822.5300000003</v>
      </c>
      <c r="O354" s="76">
        <v>11491211.619999999</v>
      </c>
    </row>
    <row r="355" spans="1:15" x14ac:dyDescent="0.2">
      <c r="A355" s="37" t="s">
        <v>147</v>
      </c>
      <c r="B355" s="37" t="s">
        <v>290</v>
      </c>
      <c r="C355" s="37">
        <v>5</v>
      </c>
      <c r="D355" s="37" t="s">
        <v>259</v>
      </c>
      <c r="E355" s="37">
        <v>1</v>
      </c>
      <c r="G355" s="36" t="s">
        <v>154</v>
      </c>
      <c r="H355" s="76">
        <v>0</v>
      </c>
      <c r="I355" s="76">
        <v>2000000</v>
      </c>
      <c r="J355" s="76">
        <v>2000000</v>
      </c>
      <c r="K355" s="76">
        <v>0</v>
      </c>
      <c r="L355" s="76">
        <v>0</v>
      </c>
      <c r="M355" s="76">
        <v>0</v>
      </c>
      <c r="N355" s="76">
        <v>0</v>
      </c>
      <c r="O355" s="76">
        <v>2000000</v>
      </c>
    </row>
    <row r="356" spans="1:15" x14ac:dyDescent="0.2">
      <c r="A356" s="37" t="s">
        <v>147</v>
      </c>
      <c r="B356" s="37" t="s">
        <v>290</v>
      </c>
      <c r="C356" s="37">
        <v>5</v>
      </c>
      <c r="D356" s="37" t="s">
        <v>259</v>
      </c>
      <c r="E356" s="37">
        <v>1</v>
      </c>
      <c r="F356" s="37">
        <v>4156</v>
      </c>
      <c r="G356" s="36" t="s">
        <v>246</v>
      </c>
      <c r="H356" s="76">
        <v>0</v>
      </c>
      <c r="I356" s="76">
        <v>2000000</v>
      </c>
      <c r="J356" s="76">
        <v>2000000</v>
      </c>
      <c r="K356" s="76">
        <v>0</v>
      </c>
      <c r="L356" s="76">
        <v>0</v>
      </c>
      <c r="M356" s="76">
        <v>0</v>
      </c>
      <c r="N356" s="76">
        <v>0</v>
      </c>
      <c r="O356" s="76">
        <v>2000000</v>
      </c>
    </row>
    <row r="357" spans="1:15" x14ac:dyDescent="0.2">
      <c r="A357" s="37" t="s">
        <v>147</v>
      </c>
      <c r="B357" s="37" t="s">
        <v>290</v>
      </c>
      <c r="C357" s="37">
        <v>5</v>
      </c>
      <c r="D357" s="37" t="s">
        <v>259</v>
      </c>
      <c r="E357" s="37">
        <v>2</v>
      </c>
      <c r="G357" s="36" t="s">
        <v>168</v>
      </c>
      <c r="H357" s="76">
        <v>10000000</v>
      </c>
      <c r="I357" s="76">
        <v>7701034.1500000004</v>
      </c>
      <c r="J357" s="76">
        <v>17701034.149999999</v>
      </c>
      <c r="K357" s="76">
        <v>0</v>
      </c>
      <c r="L357" s="76">
        <v>8209822.5300000003</v>
      </c>
      <c r="M357" s="76">
        <v>8209822.5300000003</v>
      </c>
      <c r="N357" s="76">
        <v>8209822.5300000003</v>
      </c>
      <c r="O357" s="76">
        <v>9491211.6199999992</v>
      </c>
    </row>
    <row r="358" spans="1:15" x14ac:dyDescent="0.2">
      <c r="A358" s="37" t="s">
        <v>147</v>
      </c>
      <c r="B358" s="37" t="s">
        <v>290</v>
      </c>
      <c r="C358" s="37">
        <v>5</v>
      </c>
      <c r="D358" s="37" t="s">
        <v>259</v>
      </c>
      <c r="E358" s="37">
        <v>2</v>
      </c>
      <c r="F358" s="37">
        <v>6131</v>
      </c>
      <c r="G358" s="36" t="s">
        <v>250</v>
      </c>
      <c r="H358" s="76">
        <v>10000000</v>
      </c>
      <c r="I358" s="76">
        <v>7701034.1500000004</v>
      </c>
      <c r="J358" s="76">
        <v>17701034.149999999</v>
      </c>
      <c r="K358" s="76">
        <v>0</v>
      </c>
      <c r="L358" s="76">
        <v>8209822.5300000003</v>
      </c>
      <c r="M358" s="76">
        <v>8209822.5300000003</v>
      </c>
      <c r="N358" s="76">
        <v>8209822.5300000003</v>
      </c>
      <c r="O358" s="76">
        <v>9491211.6199999992</v>
      </c>
    </row>
    <row r="359" spans="1:15" x14ac:dyDescent="0.2">
      <c r="A359" s="37" t="s">
        <v>147</v>
      </c>
      <c r="B359" s="37" t="s">
        <v>293</v>
      </c>
      <c r="G359" s="36" t="s">
        <v>294</v>
      </c>
      <c r="H359" s="76">
        <v>0</v>
      </c>
      <c r="I359" s="76">
        <v>0</v>
      </c>
      <c r="J359" s="76">
        <v>0</v>
      </c>
      <c r="K359" s="76">
        <v>0</v>
      </c>
      <c r="L359" s="76">
        <v>0</v>
      </c>
      <c r="M359" s="76">
        <v>0</v>
      </c>
      <c r="N359" s="76">
        <v>0</v>
      </c>
      <c r="O359" s="76">
        <v>0</v>
      </c>
    </row>
    <row r="360" spans="1:15" x14ac:dyDescent="0.2">
      <c r="A360" s="37" t="s">
        <v>147</v>
      </c>
      <c r="B360" s="37" t="s">
        <v>293</v>
      </c>
      <c r="C360" s="37">
        <v>5</v>
      </c>
      <c r="G360" s="36" t="s">
        <v>292</v>
      </c>
      <c r="H360" s="76">
        <v>0</v>
      </c>
      <c r="I360" s="76">
        <v>0</v>
      </c>
      <c r="J360" s="76">
        <v>0</v>
      </c>
      <c r="K360" s="76">
        <v>0</v>
      </c>
      <c r="L360" s="76">
        <v>0</v>
      </c>
      <c r="M360" s="76">
        <v>0</v>
      </c>
      <c r="N360" s="76">
        <v>0</v>
      </c>
      <c r="O360" s="76">
        <v>0</v>
      </c>
    </row>
    <row r="361" spans="1:15" x14ac:dyDescent="0.2">
      <c r="A361" s="37" t="s">
        <v>147</v>
      </c>
      <c r="B361" s="37" t="s">
        <v>293</v>
      </c>
      <c r="C361" s="37">
        <v>5</v>
      </c>
      <c r="D361" s="37" t="s">
        <v>233</v>
      </c>
      <c r="G361" s="36" t="s">
        <v>234</v>
      </c>
      <c r="H361" s="76">
        <v>0</v>
      </c>
      <c r="I361" s="76">
        <v>0</v>
      </c>
      <c r="J361" s="76">
        <v>0</v>
      </c>
      <c r="K361" s="76">
        <v>0</v>
      </c>
      <c r="L361" s="76">
        <v>0</v>
      </c>
      <c r="M361" s="76">
        <v>0</v>
      </c>
      <c r="N361" s="76">
        <v>0</v>
      </c>
      <c r="O361" s="76">
        <v>0</v>
      </c>
    </row>
    <row r="362" spans="1:15" x14ac:dyDescent="0.2">
      <c r="A362" s="37" t="s">
        <v>147</v>
      </c>
      <c r="B362" s="37" t="s">
        <v>293</v>
      </c>
      <c r="C362" s="37">
        <v>5</v>
      </c>
      <c r="D362" s="37" t="s">
        <v>233</v>
      </c>
      <c r="E362" s="37">
        <v>2</v>
      </c>
      <c r="G362" s="36" t="s">
        <v>168</v>
      </c>
      <c r="H362" s="76">
        <v>0</v>
      </c>
      <c r="I362" s="76">
        <v>0</v>
      </c>
      <c r="J362" s="76">
        <v>0</v>
      </c>
      <c r="K362" s="76">
        <v>0</v>
      </c>
      <c r="L362" s="76">
        <v>0</v>
      </c>
      <c r="M362" s="76">
        <v>0</v>
      </c>
      <c r="N362" s="76">
        <v>0</v>
      </c>
      <c r="O362" s="76">
        <v>0</v>
      </c>
    </row>
    <row r="363" spans="1:15" x14ac:dyDescent="0.2">
      <c r="A363" s="37" t="s">
        <v>147</v>
      </c>
      <c r="B363" s="37" t="s">
        <v>293</v>
      </c>
      <c r="C363" s="37">
        <v>5</v>
      </c>
      <c r="D363" s="37" t="s">
        <v>233</v>
      </c>
      <c r="E363" s="37">
        <v>2</v>
      </c>
      <c r="F363" s="37">
        <v>6131</v>
      </c>
      <c r="G363" s="36" t="s">
        <v>250</v>
      </c>
      <c r="H363" s="76">
        <v>2000000</v>
      </c>
      <c r="I363" s="76">
        <v>0</v>
      </c>
      <c r="J363" s="76">
        <v>2000000</v>
      </c>
      <c r="K363" s="76">
        <v>0</v>
      </c>
      <c r="L363" s="76">
        <v>1222112.68</v>
      </c>
      <c r="M363" s="76">
        <v>1222112.68</v>
      </c>
      <c r="N363" s="76">
        <v>1222112.68</v>
      </c>
      <c r="O363" s="76">
        <v>777887.32</v>
      </c>
    </row>
  </sheetData>
  <sheetProtection algorithmName="SHA-512" hashValue="eR4H+1DZJYTEGKgiqfF9UvFe98IW1f0oJfUwWPqqDql4OeORJsd6p+seH4mATHN2V+p6kTnyYGD8/vDEgnI65w==" saltValue="XWXWzP0LknQZ9bIZ3VlYjA==" spinCount="100000" sheet="1" objects="1" scenarios="1" formatCells="0" formatColumns="0" formatRows="0" insertRows="0" deleteRows="0" autoFilter="0"/>
  <protectedRanges>
    <protectedRange sqref="H3:O3" name="Rango1_2"/>
  </protectedRanges>
  <mergeCells count="1">
    <mergeCell ref="A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pane ySplit="2" topLeftCell="A3" activePane="bottomLeft" state="frozen"/>
      <selection pane="bottomLeft" activeCell="F52" activeCellId="5" sqref="F4 F12 F22 F32 F42 F52"/>
    </sheetView>
  </sheetViews>
  <sheetFormatPr baseColWidth="10" defaultRowHeight="11.25" x14ac:dyDescent="0.2"/>
  <cols>
    <col min="1" max="1" width="9.1640625" style="22" customWidth="1"/>
    <col min="2" max="2" width="61.1640625" style="22" bestFit="1" customWidth="1"/>
    <col min="3" max="3" width="18.33203125" style="22" customWidth="1"/>
    <col min="4" max="4" width="19.83203125" style="22" customWidth="1"/>
    <col min="5" max="8" width="18.33203125" style="22" customWidth="1"/>
    <col min="9" max="16384" width="12" style="22"/>
  </cols>
  <sheetData>
    <row r="1" spans="1:8" ht="60" customHeight="1" x14ac:dyDescent="0.2">
      <c r="A1" s="72" t="s">
        <v>295</v>
      </c>
      <c r="B1" s="73"/>
      <c r="C1" s="73"/>
      <c r="D1" s="73"/>
      <c r="E1" s="73"/>
      <c r="F1" s="73"/>
      <c r="G1" s="73"/>
      <c r="H1" s="74"/>
    </row>
    <row r="2" spans="1:8" ht="24.95" customHeight="1" x14ac:dyDescent="0.2">
      <c r="A2" s="29" t="s">
        <v>3</v>
      </c>
      <c r="B2" s="29" t="s">
        <v>4</v>
      </c>
      <c r="C2" s="30" t="s">
        <v>5</v>
      </c>
      <c r="D2" s="30" t="s">
        <v>131</v>
      </c>
      <c r="E2" s="30" t="s">
        <v>6</v>
      </c>
      <c r="F2" s="30" t="s">
        <v>8</v>
      </c>
      <c r="G2" s="30" t="s">
        <v>10</v>
      </c>
      <c r="H2" s="30" t="s">
        <v>11</v>
      </c>
    </row>
    <row r="3" spans="1:8" x14ac:dyDescent="0.2">
      <c r="A3" s="23">
        <v>900001</v>
      </c>
      <c r="B3" s="8" t="s">
        <v>12</v>
      </c>
      <c r="C3" s="57">
        <f t="shared" ref="C3:H3" si="0">SUM(C4+C12+C22+C32+C42+C52+C56+C64+C68)</f>
        <v>116395337.99999999</v>
      </c>
      <c r="D3" s="57">
        <f t="shared" si="0"/>
        <v>31700330.960000001</v>
      </c>
      <c r="E3" s="57">
        <f t="shared" si="0"/>
        <v>148095668.95999998</v>
      </c>
      <c r="F3" s="57">
        <f t="shared" si="0"/>
        <v>70021820.890000001</v>
      </c>
      <c r="G3" s="57">
        <f t="shared" si="0"/>
        <v>70021820.890000001</v>
      </c>
      <c r="H3" s="58">
        <f t="shared" si="0"/>
        <v>78073848.069999993</v>
      </c>
    </row>
    <row r="4" spans="1:8" x14ac:dyDescent="0.2">
      <c r="A4" s="38">
        <v>1000</v>
      </c>
      <c r="B4" s="15" t="s">
        <v>59</v>
      </c>
      <c r="C4" s="67">
        <f t="shared" ref="C4:H4" si="1">SUM(C5:C11)</f>
        <v>43559477.579999998</v>
      </c>
      <c r="D4" s="67">
        <f t="shared" si="1"/>
        <v>464000</v>
      </c>
      <c r="E4" s="67">
        <f t="shared" si="1"/>
        <v>44023477.579999998</v>
      </c>
      <c r="F4" s="67">
        <f t="shared" si="1"/>
        <v>30488359.179999996</v>
      </c>
      <c r="G4" s="67">
        <f t="shared" si="1"/>
        <v>30488359.179999996</v>
      </c>
      <c r="H4" s="68">
        <f t="shared" si="1"/>
        <v>13535118.4</v>
      </c>
    </row>
    <row r="5" spans="1:8" x14ac:dyDescent="0.2">
      <c r="A5" s="38">
        <v>1100</v>
      </c>
      <c r="B5" s="40" t="s">
        <v>60</v>
      </c>
      <c r="C5" s="67">
        <v>25898187.239999998</v>
      </c>
      <c r="D5" s="67">
        <v>231400</v>
      </c>
      <c r="E5" s="67">
        <f>C5+D5</f>
        <v>26129587.239999998</v>
      </c>
      <c r="F5" s="67">
        <v>19858914.469999999</v>
      </c>
      <c r="G5" s="67">
        <v>19858914.469999999</v>
      </c>
      <c r="H5" s="68">
        <f>E5-F5</f>
        <v>6270672.7699999996</v>
      </c>
    </row>
    <row r="6" spans="1:8" x14ac:dyDescent="0.2">
      <c r="A6" s="38">
        <v>1200</v>
      </c>
      <c r="B6" s="40" t="s">
        <v>61</v>
      </c>
      <c r="C6" s="67">
        <v>120000</v>
      </c>
      <c r="D6" s="67">
        <v>514000</v>
      </c>
      <c r="E6" s="67">
        <f t="shared" ref="E6:E69" si="2">C6+D6</f>
        <v>634000</v>
      </c>
      <c r="F6" s="67">
        <v>399533.73</v>
      </c>
      <c r="G6" s="67">
        <v>399533.73</v>
      </c>
      <c r="H6" s="68">
        <f t="shared" ref="H6:H69" si="3">E6-F6</f>
        <v>234466.27000000002</v>
      </c>
    </row>
    <row r="7" spans="1:8" x14ac:dyDescent="0.2">
      <c r="A7" s="38">
        <v>1300</v>
      </c>
      <c r="B7" s="40" t="s">
        <v>62</v>
      </c>
      <c r="C7" s="67">
        <v>4163927.14</v>
      </c>
      <c r="D7" s="67">
        <v>-51600</v>
      </c>
      <c r="E7" s="67">
        <f t="shared" si="2"/>
        <v>4112327.14</v>
      </c>
      <c r="F7" s="67">
        <v>592713.61</v>
      </c>
      <c r="G7" s="67">
        <v>592713.61</v>
      </c>
      <c r="H7" s="68">
        <f t="shared" si="3"/>
        <v>3519613.5300000003</v>
      </c>
    </row>
    <row r="8" spans="1:8" x14ac:dyDescent="0.2">
      <c r="A8" s="38">
        <v>1400</v>
      </c>
      <c r="B8" s="40" t="s">
        <v>63</v>
      </c>
      <c r="C8" s="67">
        <v>6300000</v>
      </c>
      <c r="D8" s="67">
        <v>-88800</v>
      </c>
      <c r="E8" s="67">
        <f t="shared" si="2"/>
        <v>6211200</v>
      </c>
      <c r="F8" s="67">
        <v>4172528.81</v>
      </c>
      <c r="G8" s="67">
        <v>4172528.81</v>
      </c>
      <c r="H8" s="68">
        <f t="shared" si="3"/>
        <v>2038671.19</v>
      </c>
    </row>
    <row r="9" spans="1:8" x14ac:dyDescent="0.2">
      <c r="A9" s="38">
        <v>1500</v>
      </c>
      <c r="B9" s="40" t="s">
        <v>64</v>
      </c>
      <c r="C9" s="67">
        <v>7077363.2000000002</v>
      </c>
      <c r="D9" s="67">
        <v>-141000</v>
      </c>
      <c r="E9" s="67">
        <f t="shared" si="2"/>
        <v>6936363.2000000002</v>
      </c>
      <c r="F9" s="67">
        <v>5464668.5599999996</v>
      </c>
      <c r="G9" s="67">
        <v>5464668.5599999996</v>
      </c>
      <c r="H9" s="68">
        <f t="shared" si="3"/>
        <v>1471694.6400000006</v>
      </c>
    </row>
    <row r="10" spans="1:8" x14ac:dyDescent="0.2">
      <c r="A10" s="38">
        <v>1600</v>
      </c>
      <c r="B10" s="40" t="s">
        <v>65</v>
      </c>
      <c r="C10" s="67">
        <v>0</v>
      </c>
      <c r="D10" s="67">
        <v>0</v>
      </c>
      <c r="E10" s="67">
        <f t="shared" si="2"/>
        <v>0</v>
      </c>
      <c r="F10" s="67">
        <v>0</v>
      </c>
      <c r="G10" s="67">
        <v>0</v>
      </c>
      <c r="H10" s="68">
        <f t="shared" si="3"/>
        <v>0</v>
      </c>
    </row>
    <row r="11" spans="1:8" x14ac:dyDescent="0.2">
      <c r="A11" s="38">
        <v>1700</v>
      </c>
      <c r="B11" s="40" t="s">
        <v>66</v>
      </c>
      <c r="C11" s="67">
        <v>0</v>
      </c>
      <c r="D11" s="67">
        <v>0</v>
      </c>
      <c r="E11" s="67">
        <f t="shared" si="2"/>
        <v>0</v>
      </c>
      <c r="F11" s="67">
        <v>0</v>
      </c>
      <c r="G11" s="67">
        <v>0</v>
      </c>
      <c r="H11" s="68">
        <f t="shared" si="3"/>
        <v>0</v>
      </c>
    </row>
    <row r="12" spans="1:8" x14ac:dyDescent="0.2">
      <c r="A12" s="38">
        <v>2000</v>
      </c>
      <c r="B12" s="15" t="s">
        <v>67</v>
      </c>
      <c r="C12" s="67">
        <f t="shared" ref="C12:H12" si="4">SUM(C13:C21)</f>
        <v>9498320.9900000002</v>
      </c>
      <c r="D12" s="67">
        <f t="shared" si="4"/>
        <v>568000</v>
      </c>
      <c r="E12" s="67">
        <f t="shared" si="4"/>
        <v>10066320.989999998</v>
      </c>
      <c r="F12" s="67">
        <f t="shared" si="4"/>
        <v>5644730.1499999994</v>
      </c>
      <c r="G12" s="67">
        <f t="shared" si="4"/>
        <v>5644730.1499999994</v>
      </c>
      <c r="H12" s="68">
        <f t="shared" si="4"/>
        <v>4421590.84</v>
      </c>
    </row>
    <row r="13" spans="1:8" x14ac:dyDescent="0.2">
      <c r="A13" s="38">
        <v>2100</v>
      </c>
      <c r="B13" s="40" t="s">
        <v>68</v>
      </c>
      <c r="C13" s="67">
        <v>707860</v>
      </c>
      <c r="D13" s="67">
        <v>155000</v>
      </c>
      <c r="E13" s="67">
        <f t="shared" si="2"/>
        <v>862860</v>
      </c>
      <c r="F13" s="67">
        <v>528696.56999999995</v>
      </c>
      <c r="G13" s="67">
        <v>528696.56999999995</v>
      </c>
      <c r="H13" s="68">
        <f t="shared" si="3"/>
        <v>334163.43000000005</v>
      </c>
    </row>
    <row r="14" spans="1:8" x14ac:dyDescent="0.2">
      <c r="A14" s="38">
        <v>2200</v>
      </c>
      <c r="B14" s="40" t="s">
        <v>69</v>
      </c>
      <c r="C14" s="67">
        <v>125200</v>
      </c>
      <c r="D14" s="67">
        <v>15000</v>
      </c>
      <c r="E14" s="67">
        <f t="shared" si="2"/>
        <v>140200</v>
      </c>
      <c r="F14" s="67">
        <v>84629.78</v>
      </c>
      <c r="G14" s="67">
        <v>84629.78</v>
      </c>
      <c r="H14" s="68">
        <f t="shared" si="3"/>
        <v>55570.22</v>
      </c>
    </row>
    <row r="15" spans="1:8" x14ac:dyDescent="0.2">
      <c r="A15" s="38">
        <v>2300</v>
      </c>
      <c r="B15" s="40" t="s">
        <v>70</v>
      </c>
      <c r="C15" s="67">
        <v>0</v>
      </c>
      <c r="D15" s="67">
        <v>0</v>
      </c>
      <c r="E15" s="67">
        <f t="shared" si="2"/>
        <v>0</v>
      </c>
      <c r="F15" s="67">
        <v>0</v>
      </c>
      <c r="G15" s="67">
        <v>0</v>
      </c>
      <c r="H15" s="68">
        <f t="shared" si="3"/>
        <v>0</v>
      </c>
    </row>
    <row r="16" spans="1:8" x14ac:dyDescent="0.2">
      <c r="A16" s="38">
        <v>2400</v>
      </c>
      <c r="B16" s="40" t="s">
        <v>71</v>
      </c>
      <c r="C16" s="67">
        <v>4365700</v>
      </c>
      <c r="D16" s="67">
        <v>-443000</v>
      </c>
      <c r="E16" s="67">
        <f t="shared" si="2"/>
        <v>3922700</v>
      </c>
      <c r="F16" s="67">
        <v>1533080.15</v>
      </c>
      <c r="G16" s="67">
        <v>1533080.15</v>
      </c>
      <c r="H16" s="68">
        <f t="shared" si="3"/>
        <v>2389619.85</v>
      </c>
    </row>
    <row r="17" spans="1:8" x14ac:dyDescent="0.2">
      <c r="A17" s="38">
        <v>2500</v>
      </c>
      <c r="B17" s="40" t="s">
        <v>72</v>
      </c>
      <c r="C17" s="67">
        <v>697800.13</v>
      </c>
      <c r="D17" s="67">
        <v>15000</v>
      </c>
      <c r="E17" s="67">
        <f t="shared" si="2"/>
        <v>712800.13</v>
      </c>
      <c r="F17" s="67">
        <v>402384.92</v>
      </c>
      <c r="G17" s="67">
        <v>402384.92</v>
      </c>
      <c r="H17" s="68">
        <f t="shared" si="3"/>
        <v>310415.21000000002</v>
      </c>
    </row>
    <row r="18" spans="1:8" x14ac:dyDescent="0.2">
      <c r="A18" s="38">
        <v>2600</v>
      </c>
      <c r="B18" s="40" t="s">
        <v>73</v>
      </c>
      <c r="C18" s="67">
        <v>1356504.18</v>
      </c>
      <c r="D18" s="67">
        <v>402000</v>
      </c>
      <c r="E18" s="67">
        <f t="shared" si="2"/>
        <v>1758504.18</v>
      </c>
      <c r="F18" s="67">
        <v>1153781.1299999999</v>
      </c>
      <c r="G18" s="67">
        <v>1153781.1299999999</v>
      </c>
      <c r="H18" s="68">
        <f t="shared" si="3"/>
        <v>604723.05000000005</v>
      </c>
    </row>
    <row r="19" spans="1:8" x14ac:dyDescent="0.2">
      <c r="A19" s="38">
        <v>2700</v>
      </c>
      <c r="B19" s="40" t="s">
        <v>74</v>
      </c>
      <c r="C19" s="67">
        <v>441927.42</v>
      </c>
      <c r="D19" s="67">
        <v>33000</v>
      </c>
      <c r="E19" s="67">
        <f t="shared" si="2"/>
        <v>474927.42</v>
      </c>
      <c r="F19" s="67">
        <v>354533.72</v>
      </c>
      <c r="G19" s="67">
        <v>354533.72</v>
      </c>
      <c r="H19" s="68">
        <f t="shared" si="3"/>
        <v>120393.70000000001</v>
      </c>
    </row>
    <row r="20" spans="1:8" x14ac:dyDescent="0.2">
      <c r="A20" s="38">
        <v>2800</v>
      </c>
      <c r="B20" s="40" t="s">
        <v>75</v>
      </c>
      <c r="C20" s="67">
        <v>5000</v>
      </c>
      <c r="D20" s="67">
        <v>0</v>
      </c>
      <c r="E20" s="67">
        <f t="shared" si="2"/>
        <v>5000</v>
      </c>
      <c r="F20" s="67">
        <v>0</v>
      </c>
      <c r="G20" s="67">
        <v>0</v>
      </c>
      <c r="H20" s="68">
        <f t="shared" si="3"/>
        <v>5000</v>
      </c>
    </row>
    <row r="21" spans="1:8" x14ac:dyDescent="0.2">
      <c r="A21" s="38">
        <v>2900</v>
      </c>
      <c r="B21" s="40" t="s">
        <v>76</v>
      </c>
      <c r="C21" s="67">
        <v>1798329.26</v>
      </c>
      <c r="D21" s="67">
        <v>391000</v>
      </c>
      <c r="E21" s="67">
        <f t="shared" si="2"/>
        <v>2189329.2599999998</v>
      </c>
      <c r="F21" s="67">
        <v>1587623.88</v>
      </c>
      <c r="G21" s="67">
        <v>1587623.88</v>
      </c>
      <c r="H21" s="68">
        <f t="shared" si="3"/>
        <v>601705.37999999989</v>
      </c>
    </row>
    <row r="22" spans="1:8" x14ac:dyDescent="0.2">
      <c r="A22" s="38">
        <v>3000</v>
      </c>
      <c r="B22" s="15" t="s">
        <v>77</v>
      </c>
      <c r="C22" s="67">
        <f t="shared" ref="C22:H22" si="5">SUM(C23:C31)</f>
        <v>28438658.719999999</v>
      </c>
      <c r="D22" s="67">
        <f t="shared" si="5"/>
        <v>6166380</v>
      </c>
      <c r="E22" s="67">
        <f t="shared" si="5"/>
        <v>34605038.719999999</v>
      </c>
      <c r="F22" s="67">
        <f t="shared" si="5"/>
        <v>19900165.969999999</v>
      </c>
      <c r="G22" s="67">
        <f t="shared" si="5"/>
        <v>19900165.969999999</v>
      </c>
      <c r="H22" s="68">
        <f t="shared" si="5"/>
        <v>14704872.75</v>
      </c>
    </row>
    <row r="23" spans="1:8" x14ac:dyDescent="0.2">
      <c r="A23" s="38">
        <v>3100</v>
      </c>
      <c r="B23" s="40" t="s">
        <v>78</v>
      </c>
      <c r="C23" s="67">
        <v>14260345.199999999</v>
      </c>
      <c r="D23" s="67">
        <v>3256500</v>
      </c>
      <c r="E23" s="67">
        <f t="shared" si="2"/>
        <v>17516845.199999999</v>
      </c>
      <c r="F23" s="67">
        <v>11742475.109999999</v>
      </c>
      <c r="G23" s="67">
        <v>11742475.109999999</v>
      </c>
      <c r="H23" s="68">
        <f t="shared" si="3"/>
        <v>5774370.0899999999</v>
      </c>
    </row>
    <row r="24" spans="1:8" x14ac:dyDescent="0.2">
      <c r="A24" s="38">
        <v>3200</v>
      </c>
      <c r="B24" s="40" t="s">
        <v>79</v>
      </c>
      <c r="C24" s="67">
        <v>349800</v>
      </c>
      <c r="D24" s="67">
        <v>-90400</v>
      </c>
      <c r="E24" s="67">
        <f t="shared" si="2"/>
        <v>259400</v>
      </c>
      <c r="F24" s="67">
        <v>75258</v>
      </c>
      <c r="G24" s="67">
        <v>75258</v>
      </c>
      <c r="H24" s="68">
        <f t="shared" si="3"/>
        <v>184142</v>
      </c>
    </row>
    <row r="25" spans="1:8" x14ac:dyDescent="0.2">
      <c r="A25" s="38">
        <v>3300</v>
      </c>
      <c r="B25" s="40" t="s">
        <v>80</v>
      </c>
      <c r="C25" s="67">
        <v>1859353.77</v>
      </c>
      <c r="D25" s="67">
        <v>458100</v>
      </c>
      <c r="E25" s="67">
        <f t="shared" si="2"/>
        <v>2317453.77</v>
      </c>
      <c r="F25" s="67">
        <v>949469.61</v>
      </c>
      <c r="G25" s="67">
        <v>949469.61</v>
      </c>
      <c r="H25" s="68">
        <f t="shared" si="3"/>
        <v>1367984.1600000001</v>
      </c>
    </row>
    <row r="26" spans="1:8" x14ac:dyDescent="0.2">
      <c r="A26" s="38">
        <v>3400</v>
      </c>
      <c r="B26" s="40" t="s">
        <v>81</v>
      </c>
      <c r="C26" s="67">
        <v>1073872</v>
      </c>
      <c r="D26" s="67">
        <v>-250000</v>
      </c>
      <c r="E26" s="67">
        <f t="shared" si="2"/>
        <v>823872</v>
      </c>
      <c r="F26" s="67">
        <v>563255.75</v>
      </c>
      <c r="G26" s="67">
        <v>563255.75</v>
      </c>
      <c r="H26" s="68">
        <f t="shared" si="3"/>
        <v>260616.25</v>
      </c>
    </row>
    <row r="27" spans="1:8" x14ac:dyDescent="0.2">
      <c r="A27" s="38">
        <v>3500</v>
      </c>
      <c r="B27" s="40" t="s">
        <v>82</v>
      </c>
      <c r="C27" s="67">
        <v>2558959.75</v>
      </c>
      <c r="D27" s="67">
        <v>2758300</v>
      </c>
      <c r="E27" s="67">
        <f t="shared" si="2"/>
        <v>5317259.75</v>
      </c>
      <c r="F27" s="67">
        <v>778639.67</v>
      </c>
      <c r="G27" s="67">
        <v>778639.67</v>
      </c>
      <c r="H27" s="68">
        <f t="shared" si="3"/>
        <v>4538620.08</v>
      </c>
    </row>
    <row r="28" spans="1:8" x14ac:dyDescent="0.2">
      <c r="A28" s="38">
        <v>3600</v>
      </c>
      <c r="B28" s="40" t="s">
        <v>83</v>
      </c>
      <c r="C28" s="67">
        <v>919000</v>
      </c>
      <c r="D28" s="67">
        <v>-17000</v>
      </c>
      <c r="E28" s="67">
        <f t="shared" si="2"/>
        <v>902000</v>
      </c>
      <c r="F28" s="67">
        <v>516962.84</v>
      </c>
      <c r="G28" s="67">
        <v>516962.84</v>
      </c>
      <c r="H28" s="68">
        <f t="shared" si="3"/>
        <v>385037.16</v>
      </c>
    </row>
    <row r="29" spans="1:8" x14ac:dyDescent="0.2">
      <c r="A29" s="38">
        <v>3700</v>
      </c>
      <c r="B29" s="40" t="s">
        <v>84</v>
      </c>
      <c r="C29" s="67">
        <v>188300</v>
      </c>
      <c r="D29" s="67">
        <v>2000</v>
      </c>
      <c r="E29" s="67">
        <f t="shared" si="2"/>
        <v>190300</v>
      </c>
      <c r="F29" s="67">
        <v>40025.89</v>
      </c>
      <c r="G29" s="67">
        <v>40025.89</v>
      </c>
      <c r="H29" s="68">
        <f t="shared" si="3"/>
        <v>150274.10999999999</v>
      </c>
    </row>
    <row r="30" spans="1:8" x14ac:dyDescent="0.2">
      <c r="A30" s="38">
        <v>3800</v>
      </c>
      <c r="B30" s="40" t="s">
        <v>85</v>
      </c>
      <c r="C30" s="67">
        <v>261500</v>
      </c>
      <c r="D30" s="67">
        <v>40000</v>
      </c>
      <c r="E30" s="67">
        <f t="shared" si="2"/>
        <v>301500</v>
      </c>
      <c r="F30" s="67">
        <v>42455</v>
      </c>
      <c r="G30" s="67">
        <v>42455</v>
      </c>
      <c r="H30" s="68">
        <f t="shared" si="3"/>
        <v>259045</v>
      </c>
    </row>
    <row r="31" spans="1:8" x14ac:dyDescent="0.2">
      <c r="A31" s="38">
        <v>3900</v>
      </c>
      <c r="B31" s="40" t="s">
        <v>86</v>
      </c>
      <c r="C31" s="67">
        <v>6967528</v>
      </c>
      <c r="D31" s="67">
        <v>8880</v>
      </c>
      <c r="E31" s="67">
        <f t="shared" si="2"/>
        <v>6976408</v>
      </c>
      <c r="F31" s="67">
        <v>5191624.0999999996</v>
      </c>
      <c r="G31" s="67">
        <v>5191624.0999999996</v>
      </c>
      <c r="H31" s="68">
        <f t="shared" si="3"/>
        <v>1784783.9000000004</v>
      </c>
    </row>
    <row r="32" spans="1:8" x14ac:dyDescent="0.2">
      <c r="A32" s="38">
        <v>4000</v>
      </c>
      <c r="B32" s="15" t="s">
        <v>87</v>
      </c>
      <c r="C32" s="67">
        <f t="shared" ref="C32:H32" si="6">SUM(C33:C41)</f>
        <v>540000</v>
      </c>
      <c r="D32" s="67">
        <f t="shared" si="6"/>
        <v>4354846</v>
      </c>
      <c r="E32" s="67">
        <f t="shared" si="6"/>
        <v>4894846</v>
      </c>
      <c r="F32" s="67">
        <f t="shared" si="6"/>
        <v>539882.44999999995</v>
      </c>
      <c r="G32" s="67">
        <f t="shared" si="6"/>
        <v>539882.44999999995</v>
      </c>
      <c r="H32" s="68">
        <f t="shared" si="6"/>
        <v>4354963.55</v>
      </c>
    </row>
    <row r="33" spans="1:8" x14ac:dyDescent="0.2">
      <c r="A33" s="38">
        <v>4100</v>
      </c>
      <c r="B33" s="40" t="s">
        <v>88</v>
      </c>
      <c r="C33" s="67">
        <v>540000</v>
      </c>
      <c r="D33" s="67">
        <v>4354846</v>
      </c>
      <c r="E33" s="67">
        <f t="shared" si="2"/>
        <v>4894846</v>
      </c>
      <c r="F33" s="67">
        <v>539882.44999999995</v>
      </c>
      <c r="G33" s="67">
        <v>539882.44999999995</v>
      </c>
      <c r="H33" s="68">
        <f t="shared" si="3"/>
        <v>4354963.55</v>
      </c>
    </row>
    <row r="34" spans="1:8" x14ac:dyDescent="0.2">
      <c r="A34" s="38">
        <v>4200</v>
      </c>
      <c r="B34" s="40" t="s">
        <v>89</v>
      </c>
      <c r="C34" s="67">
        <v>0</v>
      </c>
      <c r="D34" s="67">
        <v>0</v>
      </c>
      <c r="E34" s="67">
        <f t="shared" si="2"/>
        <v>0</v>
      </c>
      <c r="F34" s="67">
        <v>0</v>
      </c>
      <c r="G34" s="67">
        <v>0</v>
      </c>
      <c r="H34" s="68">
        <f t="shared" si="3"/>
        <v>0</v>
      </c>
    </row>
    <row r="35" spans="1:8" x14ac:dyDescent="0.2">
      <c r="A35" s="38">
        <v>4300</v>
      </c>
      <c r="B35" s="40" t="s">
        <v>90</v>
      </c>
      <c r="C35" s="67">
        <v>0</v>
      </c>
      <c r="D35" s="67">
        <v>0</v>
      </c>
      <c r="E35" s="67">
        <f t="shared" si="2"/>
        <v>0</v>
      </c>
      <c r="F35" s="67">
        <v>0</v>
      </c>
      <c r="G35" s="67">
        <v>0</v>
      </c>
      <c r="H35" s="68">
        <f t="shared" si="3"/>
        <v>0</v>
      </c>
    </row>
    <row r="36" spans="1:8" x14ac:dyDescent="0.2">
      <c r="A36" s="38">
        <v>4400</v>
      </c>
      <c r="B36" s="40" t="s">
        <v>91</v>
      </c>
      <c r="C36" s="67">
        <v>0</v>
      </c>
      <c r="D36" s="67">
        <v>0</v>
      </c>
      <c r="E36" s="67">
        <f t="shared" si="2"/>
        <v>0</v>
      </c>
      <c r="F36" s="67">
        <v>0</v>
      </c>
      <c r="G36" s="67">
        <v>0</v>
      </c>
      <c r="H36" s="68">
        <f t="shared" si="3"/>
        <v>0</v>
      </c>
    </row>
    <row r="37" spans="1:8" x14ac:dyDescent="0.2">
      <c r="A37" s="38">
        <v>4500</v>
      </c>
      <c r="B37" s="40" t="s">
        <v>92</v>
      </c>
      <c r="C37" s="67">
        <v>0</v>
      </c>
      <c r="D37" s="67">
        <v>0</v>
      </c>
      <c r="E37" s="67">
        <f t="shared" si="2"/>
        <v>0</v>
      </c>
      <c r="F37" s="67">
        <v>0</v>
      </c>
      <c r="G37" s="67">
        <v>0</v>
      </c>
      <c r="H37" s="68">
        <f t="shared" si="3"/>
        <v>0</v>
      </c>
    </row>
    <row r="38" spans="1:8" x14ac:dyDescent="0.2">
      <c r="A38" s="38">
        <v>4600</v>
      </c>
      <c r="B38" s="40" t="s">
        <v>93</v>
      </c>
      <c r="C38" s="67">
        <v>0</v>
      </c>
      <c r="D38" s="67">
        <v>0</v>
      </c>
      <c r="E38" s="67">
        <f t="shared" si="2"/>
        <v>0</v>
      </c>
      <c r="F38" s="67">
        <v>0</v>
      </c>
      <c r="G38" s="67">
        <v>0</v>
      </c>
      <c r="H38" s="68">
        <f t="shared" si="3"/>
        <v>0</v>
      </c>
    </row>
    <row r="39" spans="1:8" x14ac:dyDescent="0.2">
      <c r="A39" s="38">
        <v>4700</v>
      </c>
      <c r="B39" s="40" t="s">
        <v>94</v>
      </c>
      <c r="C39" s="67">
        <v>0</v>
      </c>
      <c r="D39" s="67">
        <v>0</v>
      </c>
      <c r="E39" s="67">
        <f t="shared" si="2"/>
        <v>0</v>
      </c>
      <c r="F39" s="67">
        <v>0</v>
      </c>
      <c r="G39" s="67">
        <v>0</v>
      </c>
      <c r="H39" s="68">
        <f t="shared" si="3"/>
        <v>0</v>
      </c>
    </row>
    <row r="40" spans="1:8" x14ac:dyDescent="0.2">
      <c r="A40" s="38">
        <v>4800</v>
      </c>
      <c r="B40" s="40" t="s">
        <v>95</v>
      </c>
      <c r="C40" s="67">
        <v>0</v>
      </c>
      <c r="D40" s="67">
        <v>0</v>
      </c>
      <c r="E40" s="67">
        <f t="shared" si="2"/>
        <v>0</v>
      </c>
      <c r="F40" s="67">
        <v>0</v>
      </c>
      <c r="G40" s="67">
        <v>0</v>
      </c>
      <c r="H40" s="68">
        <f t="shared" si="3"/>
        <v>0</v>
      </c>
    </row>
    <row r="41" spans="1:8" x14ac:dyDescent="0.2">
      <c r="A41" s="38">
        <v>4900</v>
      </c>
      <c r="B41" s="40" t="s">
        <v>96</v>
      </c>
      <c r="C41" s="67">
        <v>0</v>
      </c>
      <c r="D41" s="67">
        <v>0</v>
      </c>
      <c r="E41" s="67">
        <f t="shared" si="2"/>
        <v>0</v>
      </c>
      <c r="F41" s="67">
        <v>0</v>
      </c>
      <c r="G41" s="67">
        <v>0</v>
      </c>
      <c r="H41" s="68">
        <f t="shared" si="3"/>
        <v>0</v>
      </c>
    </row>
    <row r="42" spans="1:8" x14ac:dyDescent="0.2">
      <c r="A42" s="38">
        <v>5000</v>
      </c>
      <c r="B42" s="15" t="s">
        <v>97</v>
      </c>
      <c r="C42" s="67">
        <f t="shared" ref="C42:H42" si="7">SUM(C43:C51)</f>
        <v>3276231.96</v>
      </c>
      <c r="D42" s="67">
        <f t="shared" si="7"/>
        <v>2736600</v>
      </c>
      <c r="E42" s="67">
        <f t="shared" si="7"/>
        <v>6012831.96</v>
      </c>
      <c r="F42" s="67">
        <f t="shared" si="7"/>
        <v>1637603.72</v>
      </c>
      <c r="G42" s="67">
        <f t="shared" si="7"/>
        <v>1637603.72</v>
      </c>
      <c r="H42" s="68">
        <f t="shared" si="7"/>
        <v>4375228.24</v>
      </c>
    </row>
    <row r="43" spans="1:8" x14ac:dyDescent="0.2">
      <c r="A43" s="38">
        <v>5100</v>
      </c>
      <c r="B43" s="40" t="s">
        <v>98</v>
      </c>
      <c r="C43" s="67">
        <v>442208.3</v>
      </c>
      <c r="D43" s="67">
        <v>-53400</v>
      </c>
      <c r="E43" s="67">
        <f t="shared" si="2"/>
        <v>388808.3</v>
      </c>
      <c r="F43" s="67">
        <v>0</v>
      </c>
      <c r="G43" s="67">
        <v>0</v>
      </c>
      <c r="H43" s="68">
        <f t="shared" si="3"/>
        <v>388808.3</v>
      </c>
    </row>
    <row r="44" spans="1:8" x14ac:dyDescent="0.2">
      <c r="A44" s="38">
        <v>5200</v>
      </c>
      <c r="B44" s="40" t="s">
        <v>99</v>
      </c>
      <c r="C44" s="67">
        <v>76000</v>
      </c>
      <c r="D44" s="67">
        <v>-16000</v>
      </c>
      <c r="E44" s="67">
        <f t="shared" si="2"/>
        <v>60000</v>
      </c>
      <c r="F44" s="67">
        <v>267491.76</v>
      </c>
      <c r="G44" s="67">
        <v>267491.76</v>
      </c>
      <c r="H44" s="68">
        <f t="shared" si="3"/>
        <v>-207491.76</v>
      </c>
    </row>
    <row r="45" spans="1:8" x14ac:dyDescent="0.2">
      <c r="A45" s="38">
        <v>5300</v>
      </c>
      <c r="B45" s="40" t="s">
        <v>100</v>
      </c>
      <c r="C45" s="67">
        <v>190075</v>
      </c>
      <c r="D45" s="67">
        <v>-55000</v>
      </c>
      <c r="E45" s="67">
        <f t="shared" si="2"/>
        <v>135075</v>
      </c>
      <c r="F45" s="67">
        <v>0</v>
      </c>
      <c r="G45" s="67">
        <v>0</v>
      </c>
      <c r="H45" s="68">
        <f t="shared" si="3"/>
        <v>135075</v>
      </c>
    </row>
    <row r="46" spans="1:8" x14ac:dyDescent="0.2">
      <c r="A46" s="38">
        <v>5400</v>
      </c>
      <c r="B46" s="40" t="s">
        <v>101</v>
      </c>
      <c r="C46" s="67">
        <v>260000</v>
      </c>
      <c r="D46" s="67">
        <v>845000</v>
      </c>
      <c r="E46" s="67">
        <f t="shared" si="2"/>
        <v>1105000</v>
      </c>
      <c r="F46" s="67">
        <v>489821.5</v>
      </c>
      <c r="G46" s="67">
        <v>489821.5</v>
      </c>
      <c r="H46" s="68">
        <f t="shared" si="3"/>
        <v>615178.5</v>
      </c>
    </row>
    <row r="47" spans="1:8" x14ac:dyDescent="0.2">
      <c r="A47" s="38">
        <v>5500</v>
      </c>
      <c r="B47" s="40" t="s">
        <v>102</v>
      </c>
      <c r="C47" s="67">
        <v>0</v>
      </c>
      <c r="D47" s="67">
        <v>0</v>
      </c>
      <c r="E47" s="67">
        <f t="shared" si="2"/>
        <v>0</v>
      </c>
      <c r="F47" s="67">
        <v>0</v>
      </c>
      <c r="G47" s="67">
        <v>0</v>
      </c>
      <c r="H47" s="68">
        <f t="shared" si="3"/>
        <v>0</v>
      </c>
    </row>
    <row r="48" spans="1:8" x14ac:dyDescent="0.2">
      <c r="A48" s="38">
        <v>5600</v>
      </c>
      <c r="B48" s="40" t="s">
        <v>103</v>
      </c>
      <c r="C48" s="67">
        <v>2222948.66</v>
      </c>
      <c r="D48" s="67">
        <v>-90000</v>
      </c>
      <c r="E48" s="67">
        <f t="shared" si="2"/>
        <v>2132948.66</v>
      </c>
      <c r="F48" s="67">
        <v>94690.46</v>
      </c>
      <c r="G48" s="67">
        <v>94690.46</v>
      </c>
      <c r="H48" s="68">
        <f t="shared" si="3"/>
        <v>2038258.2000000002</v>
      </c>
    </row>
    <row r="49" spans="1:8" x14ac:dyDescent="0.2">
      <c r="A49" s="38">
        <v>5700</v>
      </c>
      <c r="B49" s="40" t="s">
        <v>104</v>
      </c>
      <c r="C49" s="67">
        <v>0</v>
      </c>
      <c r="D49" s="67">
        <v>0</v>
      </c>
      <c r="E49" s="67">
        <f t="shared" si="2"/>
        <v>0</v>
      </c>
      <c r="F49" s="67">
        <v>0</v>
      </c>
      <c r="G49" s="67">
        <v>0</v>
      </c>
      <c r="H49" s="68">
        <f t="shared" si="3"/>
        <v>0</v>
      </c>
    </row>
    <row r="50" spans="1:8" x14ac:dyDescent="0.2">
      <c r="A50" s="38">
        <v>5800</v>
      </c>
      <c r="B50" s="40" t="s">
        <v>105</v>
      </c>
      <c r="C50" s="67">
        <v>0</v>
      </c>
      <c r="D50" s="67">
        <v>0</v>
      </c>
      <c r="E50" s="67">
        <f t="shared" si="2"/>
        <v>0</v>
      </c>
      <c r="F50" s="67">
        <v>0</v>
      </c>
      <c r="G50" s="67">
        <v>0</v>
      </c>
      <c r="H50" s="68">
        <f t="shared" si="3"/>
        <v>0</v>
      </c>
    </row>
    <row r="51" spans="1:8" x14ac:dyDescent="0.2">
      <c r="A51" s="38">
        <v>5900</v>
      </c>
      <c r="B51" s="40" t="s">
        <v>106</v>
      </c>
      <c r="C51" s="67">
        <v>85000</v>
      </c>
      <c r="D51" s="67">
        <v>2106000</v>
      </c>
      <c r="E51" s="67">
        <f t="shared" si="2"/>
        <v>2191000</v>
      </c>
      <c r="F51" s="67">
        <v>785600</v>
      </c>
      <c r="G51" s="67">
        <v>785600</v>
      </c>
      <c r="H51" s="68">
        <f t="shared" si="3"/>
        <v>1405400</v>
      </c>
    </row>
    <row r="52" spans="1:8" x14ac:dyDescent="0.2">
      <c r="A52" s="38">
        <v>6000</v>
      </c>
      <c r="B52" s="15" t="s">
        <v>129</v>
      </c>
      <c r="C52" s="67">
        <f t="shared" ref="C52:H52" si="8">SUM(C53:C55)</f>
        <v>31082648.75</v>
      </c>
      <c r="D52" s="67">
        <f t="shared" si="8"/>
        <v>17410504.960000001</v>
      </c>
      <c r="E52" s="67">
        <f t="shared" si="8"/>
        <v>48493153.710000001</v>
      </c>
      <c r="F52" s="67">
        <f t="shared" si="8"/>
        <v>11811079.42</v>
      </c>
      <c r="G52" s="67">
        <f t="shared" si="8"/>
        <v>11811079.42</v>
      </c>
      <c r="H52" s="68">
        <f t="shared" si="8"/>
        <v>36682074.289999999</v>
      </c>
    </row>
    <row r="53" spans="1:8" x14ac:dyDescent="0.2">
      <c r="A53" s="38">
        <v>6100</v>
      </c>
      <c r="B53" s="40" t="s">
        <v>107</v>
      </c>
      <c r="C53" s="67">
        <v>29882648.75</v>
      </c>
      <c r="D53" s="67">
        <v>13810504.960000001</v>
      </c>
      <c r="E53" s="67">
        <f t="shared" si="2"/>
        <v>43693153.710000001</v>
      </c>
      <c r="F53" s="67">
        <v>0</v>
      </c>
      <c r="G53" s="67">
        <v>0</v>
      </c>
      <c r="H53" s="68">
        <f t="shared" si="3"/>
        <v>43693153.710000001</v>
      </c>
    </row>
    <row r="54" spans="1:8" x14ac:dyDescent="0.2">
      <c r="A54" s="38">
        <v>6200</v>
      </c>
      <c r="B54" s="40" t="s">
        <v>108</v>
      </c>
      <c r="C54" s="67">
        <v>0</v>
      </c>
      <c r="D54" s="67">
        <v>0</v>
      </c>
      <c r="E54" s="67">
        <f t="shared" si="2"/>
        <v>0</v>
      </c>
      <c r="F54" s="67">
        <v>0</v>
      </c>
      <c r="G54" s="67">
        <v>0</v>
      </c>
      <c r="H54" s="68">
        <f t="shared" si="3"/>
        <v>0</v>
      </c>
    </row>
    <row r="55" spans="1:8" x14ac:dyDescent="0.2">
      <c r="A55" s="38">
        <v>6300</v>
      </c>
      <c r="B55" s="40" t="s">
        <v>109</v>
      </c>
      <c r="C55" s="67">
        <v>1200000</v>
      </c>
      <c r="D55" s="67">
        <v>3600000</v>
      </c>
      <c r="E55" s="67">
        <f t="shared" si="2"/>
        <v>4800000</v>
      </c>
      <c r="F55" s="67">
        <v>11811079.42</v>
      </c>
      <c r="G55" s="67">
        <v>11811079.42</v>
      </c>
      <c r="H55" s="68">
        <f t="shared" si="3"/>
        <v>-7011079.4199999999</v>
      </c>
    </row>
    <row r="56" spans="1:8" x14ac:dyDescent="0.2">
      <c r="A56" s="38">
        <v>7000</v>
      </c>
      <c r="B56" s="15" t="s">
        <v>110</v>
      </c>
      <c r="C56" s="67">
        <f t="shared" ref="C56:H56" si="9">SUM(C57:C63)</f>
        <v>0</v>
      </c>
      <c r="D56" s="67">
        <f t="shared" si="9"/>
        <v>0</v>
      </c>
      <c r="E56" s="67">
        <f t="shared" si="9"/>
        <v>0</v>
      </c>
      <c r="F56" s="67">
        <f t="shared" si="9"/>
        <v>0</v>
      </c>
      <c r="G56" s="67">
        <f t="shared" si="9"/>
        <v>0</v>
      </c>
      <c r="H56" s="68">
        <f t="shared" si="9"/>
        <v>0</v>
      </c>
    </row>
    <row r="57" spans="1:8" x14ac:dyDescent="0.2">
      <c r="A57" s="38">
        <v>7100</v>
      </c>
      <c r="B57" s="40" t="s">
        <v>111</v>
      </c>
      <c r="C57" s="67">
        <v>0</v>
      </c>
      <c r="D57" s="67">
        <v>0</v>
      </c>
      <c r="E57" s="67">
        <f t="shared" si="2"/>
        <v>0</v>
      </c>
      <c r="F57" s="67">
        <v>0</v>
      </c>
      <c r="G57" s="67">
        <v>0</v>
      </c>
      <c r="H57" s="68">
        <f t="shared" si="3"/>
        <v>0</v>
      </c>
    </row>
    <row r="58" spans="1:8" x14ac:dyDescent="0.2">
      <c r="A58" s="38">
        <v>7200</v>
      </c>
      <c r="B58" s="40" t="s">
        <v>112</v>
      </c>
      <c r="C58" s="67">
        <v>0</v>
      </c>
      <c r="D58" s="67">
        <v>0</v>
      </c>
      <c r="E58" s="67">
        <f t="shared" si="2"/>
        <v>0</v>
      </c>
      <c r="F58" s="67">
        <v>0</v>
      </c>
      <c r="G58" s="67">
        <v>0</v>
      </c>
      <c r="H58" s="68">
        <f t="shared" si="3"/>
        <v>0</v>
      </c>
    </row>
    <row r="59" spans="1:8" x14ac:dyDescent="0.2">
      <c r="A59" s="38">
        <v>7300</v>
      </c>
      <c r="B59" s="40" t="s">
        <v>113</v>
      </c>
      <c r="C59" s="67">
        <v>0</v>
      </c>
      <c r="D59" s="67">
        <v>0</v>
      </c>
      <c r="E59" s="67">
        <f t="shared" si="2"/>
        <v>0</v>
      </c>
      <c r="F59" s="67">
        <v>0</v>
      </c>
      <c r="G59" s="67">
        <v>0</v>
      </c>
      <c r="H59" s="68">
        <f t="shared" si="3"/>
        <v>0</v>
      </c>
    </row>
    <row r="60" spans="1:8" x14ac:dyDescent="0.2">
      <c r="A60" s="38">
        <v>7400</v>
      </c>
      <c r="B60" s="40" t="s">
        <v>114</v>
      </c>
      <c r="C60" s="67">
        <v>0</v>
      </c>
      <c r="D60" s="67">
        <v>0</v>
      </c>
      <c r="E60" s="67">
        <f t="shared" si="2"/>
        <v>0</v>
      </c>
      <c r="F60" s="67">
        <v>0</v>
      </c>
      <c r="G60" s="67">
        <v>0</v>
      </c>
      <c r="H60" s="68">
        <f t="shared" si="3"/>
        <v>0</v>
      </c>
    </row>
    <row r="61" spans="1:8" x14ac:dyDescent="0.2">
      <c r="A61" s="38">
        <v>7500</v>
      </c>
      <c r="B61" s="40" t="s">
        <v>115</v>
      </c>
      <c r="C61" s="67">
        <v>0</v>
      </c>
      <c r="D61" s="67">
        <v>0</v>
      </c>
      <c r="E61" s="67">
        <f t="shared" si="2"/>
        <v>0</v>
      </c>
      <c r="F61" s="67">
        <v>0</v>
      </c>
      <c r="G61" s="67">
        <v>0</v>
      </c>
      <c r="H61" s="68">
        <f t="shared" si="3"/>
        <v>0</v>
      </c>
    </row>
    <row r="62" spans="1:8" x14ac:dyDescent="0.2">
      <c r="A62" s="38">
        <v>7600</v>
      </c>
      <c r="B62" s="40" t="s">
        <v>116</v>
      </c>
      <c r="C62" s="67">
        <v>0</v>
      </c>
      <c r="D62" s="67">
        <v>0</v>
      </c>
      <c r="E62" s="67">
        <f t="shared" si="2"/>
        <v>0</v>
      </c>
      <c r="F62" s="67">
        <v>0</v>
      </c>
      <c r="G62" s="67">
        <v>0</v>
      </c>
      <c r="H62" s="68">
        <f t="shared" si="3"/>
        <v>0</v>
      </c>
    </row>
    <row r="63" spans="1:8" x14ac:dyDescent="0.2">
      <c r="A63" s="38">
        <v>7900</v>
      </c>
      <c r="B63" s="40" t="s">
        <v>117</v>
      </c>
      <c r="C63" s="67">
        <v>0</v>
      </c>
      <c r="D63" s="67">
        <v>0</v>
      </c>
      <c r="E63" s="67">
        <f t="shared" si="2"/>
        <v>0</v>
      </c>
      <c r="F63" s="67">
        <v>0</v>
      </c>
      <c r="G63" s="67">
        <v>0</v>
      </c>
      <c r="H63" s="68">
        <f t="shared" si="3"/>
        <v>0</v>
      </c>
    </row>
    <row r="64" spans="1:8" x14ac:dyDescent="0.2">
      <c r="A64" s="38">
        <v>8000</v>
      </c>
      <c r="B64" s="15" t="s">
        <v>118</v>
      </c>
      <c r="C64" s="67">
        <f t="shared" ref="C64:H64" si="10">SUM(C65:C67)</f>
        <v>0</v>
      </c>
      <c r="D64" s="67">
        <f t="shared" si="10"/>
        <v>0</v>
      </c>
      <c r="E64" s="67">
        <f t="shared" si="10"/>
        <v>0</v>
      </c>
      <c r="F64" s="67">
        <f t="shared" si="10"/>
        <v>0</v>
      </c>
      <c r="G64" s="67">
        <f t="shared" si="10"/>
        <v>0</v>
      </c>
      <c r="H64" s="68">
        <f t="shared" si="10"/>
        <v>0</v>
      </c>
    </row>
    <row r="65" spans="1:8" x14ac:dyDescent="0.2">
      <c r="A65" s="38">
        <v>8100</v>
      </c>
      <c r="B65" s="40" t="s">
        <v>119</v>
      </c>
      <c r="C65" s="67">
        <v>0</v>
      </c>
      <c r="D65" s="67">
        <v>0</v>
      </c>
      <c r="E65" s="67">
        <f t="shared" si="2"/>
        <v>0</v>
      </c>
      <c r="F65" s="67">
        <v>0</v>
      </c>
      <c r="G65" s="67">
        <v>0</v>
      </c>
      <c r="H65" s="68">
        <f t="shared" si="3"/>
        <v>0</v>
      </c>
    </row>
    <row r="66" spans="1:8" x14ac:dyDescent="0.2">
      <c r="A66" s="38">
        <v>8300</v>
      </c>
      <c r="B66" s="40" t="s">
        <v>120</v>
      </c>
      <c r="C66" s="67">
        <v>0</v>
      </c>
      <c r="D66" s="67">
        <v>0</v>
      </c>
      <c r="E66" s="67">
        <f t="shared" si="2"/>
        <v>0</v>
      </c>
      <c r="F66" s="67">
        <v>0</v>
      </c>
      <c r="G66" s="67">
        <v>0</v>
      </c>
      <c r="H66" s="68">
        <f t="shared" si="3"/>
        <v>0</v>
      </c>
    </row>
    <row r="67" spans="1:8" x14ac:dyDescent="0.2">
      <c r="A67" s="38">
        <v>8500</v>
      </c>
      <c r="B67" s="40" t="s">
        <v>121</v>
      </c>
      <c r="C67" s="67">
        <v>0</v>
      </c>
      <c r="D67" s="67">
        <v>0</v>
      </c>
      <c r="E67" s="67">
        <f t="shared" si="2"/>
        <v>0</v>
      </c>
      <c r="F67" s="67">
        <v>0</v>
      </c>
      <c r="G67" s="67">
        <v>0</v>
      </c>
      <c r="H67" s="68">
        <f t="shared" si="3"/>
        <v>0</v>
      </c>
    </row>
    <row r="68" spans="1:8" x14ac:dyDescent="0.2">
      <c r="A68" s="38">
        <v>9000</v>
      </c>
      <c r="B68" s="15" t="s">
        <v>130</v>
      </c>
      <c r="C68" s="67">
        <f t="shared" ref="C68:H68" si="11">SUM(C69:C75)</f>
        <v>0</v>
      </c>
      <c r="D68" s="67">
        <f t="shared" si="11"/>
        <v>0</v>
      </c>
      <c r="E68" s="67">
        <f t="shared" si="11"/>
        <v>0</v>
      </c>
      <c r="F68" s="67">
        <f t="shared" si="11"/>
        <v>0</v>
      </c>
      <c r="G68" s="67">
        <f t="shared" si="11"/>
        <v>0</v>
      </c>
      <c r="H68" s="68">
        <f t="shared" si="11"/>
        <v>0</v>
      </c>
    </row>
    <row r="69" spans="1:8" x14ac:dyDescent="0.2">
      <c r="A69" s="38">
        <v>9100</v>
      </c>
      <c r="B69" s="40" t="s">
        <v>122</v>
      </c>
      <c r="C69" s="67">
        <v>0</v>
      </c>
      <c r="D69" s="67">
        <v>0</v>
      </c>
      <c r="E69" s="67">
        <f t="shared" si="2"/>
        <v>0</v>
      </c>
      <c r="F69" s="67">
        <v>0</v>
      </c>
      <c r="G69" s="67">
        <v>0</v>
      </c>
      <c r="H69" s="68">
        <f t="shared" si="3"/>
        <v>0</v>
      </c>
    </row>
    <row r="70" spans="1:8" x14ac:dyDescent="0.2">
      <c r="A70" s="38">
        <v>9200</v>
      </c>
      <c r="B70" s="40" t="s">
        <v>123</v>
      </c>
      <c r="C70" s="67">
        <v>0</v>
      </c>
      <c r="D70" s="67">
        <v>0</v>
      </c>
      <c r="E70" s="67">
        <f t="shared" ref="E70:E74" si="12">C70+D70</f>
        <v>0</v>
      </c>
      <c r="F70" s="67">
        <v>0</v>
      </c>
      <c r="G70" s="67">
        <v>0</v>
      </c>
      <c r="H70" s="68">
        <f t="shared" ref="H70:H75" si="13">E70-F70</f>
        <v>0</v>
      </c>
    </row>
    <row r="71" spans="1:8" x14ac:dyDescent="0.2">
      <c r="A71" s="38">
        <v>9300</v>
      </c>
      <c r="B71" s="40" t="s">
        <v>124</v>
      </c>
      <c r="C71" s="67">
        <v>0</v>
      </c>
      <c r="D71" s="67">
        <v>0</v>
      </c>
      <c r="E71" s="67">
        <f t="shared" si="12"/>
        <v>0</v>
      </c>
      <c r="F71" s="67">
        <v>0</v>
      </c>
      <c r="G71" s="67">
        <v>0</v>
      </c>
      <c r="H71" s="68">
        <f t="shared" si="13"/>
        <v>0</v>
      </c>
    </row>
    <row r="72" spans="1:8" x14ac:dyDescent="0.2">
      <c r="A72" s="38">
        <v>9400</v>
      </c>
      <c r="B72" s="40" t="s">
        <v>125</v>
      </c>
      <c r="C72" s="67">
        <v>0</v>
      </c>
      <c r="D72" s="67">
        <v>0</v>
      </c>
      <c r="E72" s="67">
        <f t="shared" si="12"/>
        <v>0</v>
      </c>
      <c r="F72" s="67">
        <v>0</v>
      </c>
      <c r="G72" s="67">
        <v>0</v>
      </c>
      <c r="H72" s="68">
        <f t="shared" si="13"/>
        <v>0</v>
      </c>
    </row>
    <row r="73" spans="1:8" x14ac:dyDescent="0.2">
      <c r="A73" s="38">
        <v>9500</v>
      </c>
      <c r="B73" s="40" t="s">
        <v>126</v>
      </c>
      <c r="C73" s="67">
        <v>0</v>
      </c>
      <c r="D73" s="67">
        <v>0</v>
      </c>
      <c r="E73" s="67">
        <f t="shared" si="12"/>
        <v>0</v>
      </c>
      <c r="F73" s="67">
        <v>0</v>
      </c>
      <c r="G73" s="67">
        <v>0</v>
      </c>
      <c r="H73" s="68">
        <f t="shared" si="13"/>
        <v>0</v>
      </c>
    </row>
    <row r="74" spans="1:8" x14ac:dyDescent="0.2">
      <c r="A74" s="38">
        <v>9600</v>
      </c>
      <c r="B74" s="40" t="s">
        <v>127</v>
      </c>
      <c r="C74" s="67">
        <v>0</v>
      </c>
      <c r="D74" s="67">
        <v>0</v>
      </c>
      <c r="E74" s="67">
        <f t="shared" si="12"/>
        <v>0</v>
      </c>
      <c r="F74" s="67">
        <v>0</v>
      </c>
      <c r="G74" s="67">
        <v>0</v>
      </c>
      <c r="H74" s="68">
        <f t="shared" si="13"/>
        <v>0</v>
      </c>
    </row>
    <row r="75" spans="1:8" x14ac:dyDescent="0.2">
      <c r="A75" s="41">
        <v>9900</v>
      </c>
      <c r="B75" s="42" t="s">
        <v>128</v>
      </c>
      <c r="C75" s="69">
        <v>0</v>
      </c>
      <c r="D75" s="69">
        <v>0</v>
      </c>
      <c r="E75" s="69">
        <v>0</v>
      </c>
      <c r="F75" s="69">
        <v>0</v>
      </c>
      <c r="G75" s="69">
        <v>0</v>
      </c>
      <c r="H75" s="70">
        <f t="shared" si="13"/>
        <v>0</v>
      </c>
    </row>
    <row r="76" spans="1:8" x14ac:dyDescent="0.2">
      <c r="A76" s="24"/>
      <c r="B76" s="24"/>
      <c r="C76" s="24"/>
      <c r="D76" s="24"/>
    </row>
    <row r="77" spans="1:8" x14ac:dyDescent="0.2">
      <c r="A77" s="44" t="s">
        <v>133</v>
      </c>
      <c r="B77" s="45"/>
      <c r="C77" s="45"/>
      <c r="D77" s="46"/>
    </row>
    <row r="78" spans="1:8" x14ac:dyDescent="0.2">
      <c r="A78" s="47"/>
      <c r="B78" s="45"/>
      <c r="C78" s="45"/>
      <c r="D78" s="46"/>
    </row>
    <row r="79" spans="1:8" x14ac:dyDescent="0.2">
      <c r="A79" s="48"/>
      <c r="B79" s="49"/>
      <c r="C79" s="48"/>
      <c r="D79" s="48"/>
    </row>
    <row r="80" spans="1:8" x14ac:dyDescent="0.2">
      <c r="A80" s="50"/>
      <c r="B80" s="48"/>
      <c r="C80" s="48"/>
      <c r="D80" s="48"/>
    </row>
    <row r="81" spans="1:4" x14ac:dyDescent="0.2">
      <c r="A81" s="50"/>
      <c r="B81" s="48" t="s">
        <v>134</v>
      </c>
      <c r="C81" s="50"/>
      <c r="D81" s="51" t="s">
        <v>134</v>
      </c>
    </row>
    <row r="82" spans="1:4" ht="22.5" x14ac:dyDescent="0.2">
      <c r="A82" s="50"/>
      <c r="B82" s="52" t="s">
        <v>135</v>
      </c>
      <c r="C82" s="53"/>
      <c r="D82" s="54" t="s">
        <v>135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2" topLeftCell="A3" activePane="bottomLeft" state="frozen"/>
      <selection pane="bottomLeft" activeCell="F4" sqref="F4:F5"/>
    </sheetView>
  </sheetViews>
  <sheetFormatPr baseColWidth="10" defaultRowHeight="11.25" x14ac:dyDescent="0.2"/>
  <cols>
    <col min="1" max="1" width="9.1640625" style="22" customWidth="1"/>
    <col min="2" max="2" width="72.83203125" style="22" customWidth="1"/>
    <col min="3" max="8" width="18.33203125" style="22" customWidth="1"/>
    <col min="9" max="16384" width="12" style="22"/>
  </cols>
  <sheetData>
    <row r="1" spans="1:8" ht="50.1" customHeight="1" x14ac:dyDescent="0.2">
      <c r="A1" s="72" t="s">
        <v>296</v>
      </c>
      <c r="B1" s="73"/>
      <c r="C1" s="73"/>
      <c r="D1" s="73"/>
      <c r="E1" s="73"/>
      <c r="F1" s="73"/>
      <c r="G1" s="73"/>
      <c r="H1" s="74"/>
    </row>
    <row r="2" spans="1:8" ht="24.95" customHeight="1" x14ac:dyDescent="0.2">
      <c r="A2" s="29" t="s">
        <v>16</v>
      </c>
      <c r="B2" s="29" t="s">
        <v>4</v>
      </c>
      <c r="C2" s="30" t="s">
        <v>5</v>
      </c>
      <c r="D2" s="30" t="s">
        <v>131</v>
      </c>
      <c r="E2" s="30" t="s">
        <v>6</v>
      </c>
      <c r="F2" s="30" t="s">
        <v>8</v>
      </c>
      <c r="G2" s="30" t="s">
        <v>10</v>
      </c>
      <c r="H2" s="30" t="s">
        <v>11</v>
      </c>
    </row>
    <row r="3" spans="1:8" x14ac:dyDescent="0.2">
      <c r="A3" s="7">
        <v>900001</v>
      </c>
      <c r="B3" s="8" t="s">
        <v>12</v>
      </c>
      <c r="C3" s="57">
        <f t="shared" ref="C3:H3" si="0">SUM(C4:C8)</f>
        <v>116395338</v>
      </c>
      <c r="D3" s="57">
        <f t="shared" si="0"/>
        <v>31700330.960000001</v>
      </c>
      <c r="E3" s="57">
        <f t="shared" si="0"/>
        <v>148095668.96000001</v>
      </c>
      <c r="F3" s="57">
        <f t="shared" si="0"/>
        <v>70021820.890000001</v>
      </c>
      <c r="G3" s="57">
        <f t="shared" si="0"/>
        <v>70021820.890000001</v>
      </c>
      <c r="H3" s="58">
        <f t="shared" si="0"/>
        <v>78073848.070000008</v>
      </c>
    </row>
    <row r="4" spans="1:8" x14ac:dyDescent="0.2">
      <c r="A4" s="31">
        <v>1</v>
      </c>
      <c r="B4" s="32" t="s">
        <v>14</v>
      </c>
      <c r="C4" s="61">
        <v>82036457.290000007</v>
      </c>
      <c r="D4" s="61">
        <v>11553226</v>
      </c>
      <c r="E4" s="61">
        <f>C4+D4</f>
        <v>93589683.290000007</v>
      </c>
      <c r="F4" s="61">
        <v>56573137.75</v>
      </c>
      <c r="G4" s="61">
        <v>56573137.75</v>
      </c>
      <c r="H4" s="68">
        <f t="shared" ref="H4:H5" si="1">E4-F4</f>
        <v>37016545.540000007</v>
      </c>
    </row>
    <row r="5" spans="1:8" x14ac:dyDescent="0.2">
      <c r="A5" s="31">
        <v>2</v>
      </c>
      <c r="B5" s="32" t="s">
        <v>15</v>
      </c>
      <c r="C5" s="61">
        <v>34358880.710000001</v>
      </c>
      <c r="D5" s="61">
        <v>20147104.960000001</v>
      </c>
      <c r="E5" s="61">
        <f t="shared" ref="E5:E7" si="2">C5+D5</f>
        <v>54505985.670000002</v>
      </c>
      <c r="F5" s="61">
        <v>13448683.140000001</v>
      </c>
      <c r="G5" s="61">
        <v>13448683.140000001</v>
      </c>
      <c r="H5" s="68">
        <f t="shared" si="1"/>
        <v>41057302.530000001</v>
      </c>
    </row>
    <row r="6" spans="1:8" x14ac:dyDescent="0.2">
      <c r="A6" s="31">
        <v>3</v>
      </c>
      <c r="B6" s="32" t="s">
        <v>17</v>
      </c>
      <c r="C6" s="61">
        <v>0</v>
      </c>
      <c r="D6" s="61">
        <v>0</v>
      </c>
      <c r="E6" s="61">
        <f t="shared" si="2"/>
        <v>0</v>
      </c>
      <c r="F6" s="61">
        <v>0</v>
      </c>
      <c r="G6" s="61">
        <v>0</v>
      </c>
      <c r="H6" s="68">
        <f>E6-F6</f>
        <v>0</v>
      </c>
    </row>
    <row r="7" spans="1:8" x14ac:dyDescent="0.2">
      <c r="A7" s="31">
        <v>4</v>
      </c>
      <c r="B7" s="32" t="s">
        <v>132</v>
      </c>
      <c r="C7" s="61">
        <v>0</v>
      </c>
      <c r="D7" s="61">
        <v>0</v>
      </c>
      <c r="E7" s="61">
        <f t="shared" si="2"/>
        <v>0</v>
      </c>
      <c r="F7" s="61">
        <v>0</v>
      </c>
      <c r="G7" s="61">
        <v>0</v>
      </c>
      <c r="H7" s="68">
        <f>E7-F7</f>
        <v>0</v>
      </c>
    </row>
    <row r="8" spans="1:8" x14ac:dyDescent="0.2">
      <c r="A8" s="33">
        <v>5</v>
      </c>
      <c r="B8" s="34" t="s">
        <v>119</v>
      </c>
      <c r="C8" s="62">
        <v>0</v>
      </c>
      <c r="D8" s="62">
        <v>0</v>
      </c>
      <c r="E8" s="62">
        <f>C8+D8</f>
        <v>0</v>
      </c>
      <c r="F8" s="62">
        <v>0</v>
      </c>
      <c r="G8" s="62">
        <v>0</v>
      </c>
      <c r="H8" s="70">
        <f>E8-F8</f>
        <v>0</v>
      </c>
    </row>
  </sheetData>
  <sheetProtection algorithmName="SHA-512" hashValue="EPVuACuv0ivEG+EoZfDP1xQF/rdbW9iUfWnb82aCfJmY+XbJe5JOG5+ZnHa7JDbgO5DM/rcKO52XabEbQIFDVQ==" saltValue="0YnxMm/yfwH3SfXOMWdogw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2" topLeftCell="A3" activePane="bottomLeft" state="frozen"/>
      <selection pane="bottomLeft" activeCell="D12" sqref="D12:H12"/>
    </sheetView>
  </sheetViews>
  <sheetFormatPr baseColWidth="10" defaultRowHeight="11.25" x14ac:dyDescent="0.2"/>
  <cols>
    <col min="1" max="1" width="9.1640625" style="1" customWidth="1"/>
    <col min="2" max="2" width="72.83203125" style="1" customWidth="1"/>
    <col min="3" max="8" width="18.33203125" style="1" customWidth="1"/>
    <col min="9" max="16384" width="12" style="1"/>
  </cols>
  <sheetData>
    <row r="1" spans="1:8" ht="50.1" customHeight="1" x14ac:dyDescent="0.2">
      <c r="A1" s="72" t="s">
        <v>300</v>
      </c>
      <c r="B1" s="73"/>
      <c r="C1" s="73"/>
      <c r="D1" s="73"/>
      <c r="E1" s="73"/>
      <c r="F1" s="73"/>
      <c r="G1" s="73"/>
      <c r="H1" s="74"/>
    </row>
    <row r="2" spans="1:8" ht="24.95" customHeight="1" x14ac:dyDescent="0.2">
      <c r="A2" s="35" t="s">
        <v>2</v>
      </c>
      <c r="B2" s="29" t="s">
        <v>4</v>
      </c>
      <c r="C2" s="30" t="s">
        <v>5</v>
      </c>
      <c r="D2" s="30" t="s">
        <v>131</v>
      </c>
      <c r="E2" s="30" t="s">
        <v>6</v>
      </c>
      <c r="F2" s="30" t="s">
        <v>8</v>
      </c>
      <c r="G2" s="30" t="s">
        <v>10</v>
      </c>
      <c r="H2" s="30" t="s">
        <v>11</v>
      </c>
    </row>
    <row r="3" spans="1:8" x14ac:dyDescent="0.2">
      <c r="A3" s="4">
        <v>900001</v>
      </c>
      <c r="B3" s="3" t="s">
        <v>12</v>
      </c>
      <c r="C3" s="75">
        <v>116395338</v>
      </c>
      <c r="D3" s="75">
        <v>31700330.960000001</v>
      </c>
      <c r="E3" s="75">
        <f>C3+D3</f>
        <v>148095668.96000001</v>
      </c>
      <c r="F3" s="75">
        <v>70021820.890000001</v>
      </c>
      <c r="G3" s="75">
        <v>70021820.890000001</v>
      </c>
      <c r="H3" s="75">
        <f>E3-F3</f>
        <v>78073848.070000008</v>
      </c>
    </row>
    <row r="4" spans="1:8" x14ac:dyDescent="0.2">
      <c r="A4" s="1">
        <v>8101</v>
      </c>
      <c r="B4" s="1" t="s">
        <v>301</v>
      </c>
      <c r="C4" s="77">
        <v>4482349.9800000004</v>
      </c>
      <c r="D4" s="77">
        <v>-104200</v>
      </c>
      <c r="E4" s="77">
        <f>C4+D4</f>
        <v>4378149.9800000004</v>
      </c>
      <c r="F4" s="77">
        <v>2952057.59</v>
      </c>
      <c r="G4" s="77">
        <v>2952057.59</v>
      </c>
      <c r="H4" s="77">
        <f>E4-F4</f>
        <v>1426092.3900000006</v>
      </c>
    </row>
    <row r="5" spans="1:8" x14ac:dyDescent="0.2">
      <c r="A5" s="1">
        <v>8102</v>
      </c>
      <c r="B5" s="1" t="s">
        <v>302</v>
      </c>
      <c r="C5" s="77">
        <v>5293803.72</v>
      </c>
      <c r="D5" s="77">
        <v>1239063.3700000001</v>
      </c>
      <c r="E5" s="77">
        <f>C5+D5</f>
        <v>6532867.0899999999</v>
      </c>
      <c r="F5" s="77">
        <v>4087694.79</v>
      </c>
      <c r="G5" s="77">
        <v>4087694.79</v>
      </c>
      <c r="H5" s="77">
        <f>E5-F5</f>
        <v>2445172.2999999998</v>
      </c>
    </row>
    <row r="6" spans="1:8" x14ac:dyDescent="0.2">
      <c r="A6" s="1">
        <v>8103</v>
      </c>
      <c r="B6" s="1" t="s">
        <v>234</v>
      </c>
      <c r="C6" s="77">
        <v>27668786.859999999</v>
      </c>
      <c r="D6" s="77">
        <v>13028316.810000001</v>
      </c>
      <c r="E6" s="77">
        <f>C6+D6</f>
        <v>40697103.670000002</v>
      </c>
      <c r="F6" s="77">
        <v>8056022.2300000004</v>
      </c>
      <c r="G6" s="77">
        <v>8056022.2300000004</v>
      </c>
      <c r="H6" s="77">
        <f>E6-F6</f>
        <v>32641081.440000001</v>
      </c>
    </row>
    <row r="7" spans="1:8" x14ac:dyDescent="0.2">
      <c r="A7" s="1">
        <v>8104</v>
      </c>
      <c r="B7" s="1" t="s">
        <v>253</v>
      </c>
      <c r="C7" s="77">
        <v>25304992.899999999</v>
      </c>
      <c r="D7" s="77">
        <v>2639000</v>
      </c>
      <c r="E7" s="77">
        <f>C7+D7</f>
        <v>27943992.899999999</v>
      </c>
      <c r="F7" s="77">
        <v>16426983.119999999</v>
      </c>
      <c r="G7" s="77">
        <v>16426983.119999999</v>
      </c>
      <c r="H7" s="77">
        <f>E7-F7</f>
        <v>11517009.779999999</v>
      </c>
    </row>
    <row r="8" spans="1:8" x14ac:dyDescent="0.2">
      <c r="A8" s="1">
        <v>8105</v>
      </c>
      <c r="B8" s="1" t="s">
        <v>260</v>
      </c>
      <c r="C8" s="77">
        <v>12492081.84</v>
      </c>
      <c r="D8" s="77">
        <f>-266400+9701034.15</f>
        <v>9434634.1500000004</v>
      </c>
      <c r="E8" s="77">
        <f>C8+D8</f>
        <v>21926715.990000002</v>
      </c>
      <c r="F8" s="77">
        <f>1061560.46+8209822.53</f>
        <v>9271382.9900000002</v>
      </c>
      <c r="G8" s="77">
        <f>1061560.46+8209822.53</f>
        <v>9271382.9900000002</v>
      </c>
      <c r="H8" s="77">
        <f>E8-F8</f>
        <v>12655333.000000002</v>
      </c>
    </row>
    <row r="9" spans="1:8" x14ac:dyDescent="0.2">
      <c r="A9" s="1">
        <v>8106</v>
      </c>
      <c r="B9" s="1" t="s">
        <v>273</v>
      </c>
      <c r="C9" s="77">
        <v>21928514.629999999</v>
      </c>
      <c r="D9" s="77">
        <v>169580</v>
      </c>
      <c r="E9" s="77">
        <f>C9+D9</f>
        <v>22098094.629999999</v>
      </c>
      <c r="F9" s="77">
        <v>15755980.550000001</v>
      </c>
      <c r="G9" s="77">
        <v>15755980.550000001</v>
      </c>
      <c r="H9" s="77">
        <f>E9-F9</f>
        <v>6342114.0799999982</v>
      </c>
    </row>
    <row r="10" spans="1:8" x14ac:dyDescent="0.2">
      <c r="A10" s="1">
        <v>8107</v>
      </c>
      <c r="B10" s="1" t="s">
        <v>196</v>
      </c>
      <c r="C10" s="77">
        <v>10354260.26</v>
      </c>
      <c r="D10" s="77">
        <v>-136000</v>
      </c>
      <c r="E10" s="77">
        <f>C10+D10</f>
        <v>10218260.26</v>
      </c>
      <c r="F10" s="77">
        <v>6284611.25</v>
      </c>
      <c r="G10" s="77">
        <v>6284611.25</v>
      </c>
      <c r="H10" s="77">
        <f>E10-F10</f>
        <v>3933649.01</v>
      </c>
    </row>
    <row r="11" spans="1:8" x14ac:dyDescent="0.2">
      <c r="A11" s="1">
        <v>8108</v>
      </c>
      <c r="B11" s="1" t="s">
        <v>262</v>
      </c>
      <c r="C11" s="77">
        <v>8870547.8100000005</v>
      </c>
      <c r="D11" s="77">
        <v>5370500</v>
      </c>
      <c r="E11" s="77">
        <f>C11+D11</f>
        <v>14241047.810000001</v>
      </c>
      <c r="F11" s="77">
        <v>7127651.7400000002</v>
      </c>
      <c r="G11" s="77">
        <v>7127651.7400000002</v>
      </c>
      <c r="H11" s="77">
        <f>E11-F11</f>
        <v>7113396.0700000003</v>
      </c>
    </row>
    <row r="12" spans="1:8" x14ac:dyDescent="0.2">
      <c r="A12" s="1">
        <v>8109</v>
      </c>
      <c r="B12" s="1" t="s">
        <v>303</v>
      </c>
      <c r="C12" s="1">
        <v>0</v>
      </c>
      <c r="D12" s="77">
        <v>59436.63</v>
      </c>
      <c r="E12" s="77">
        <f>C12+D12</f>
        <v>59436.63</v>
      </c>
      <c r="F12" s="77">
        <v>59436.63</v>
      </c>
      <c r="G12" s="77">
        <v>59436.63</v>
      </c>
      <c r="H12" s="77">
        <f>E12-F12</f>
        <v>0</v>
      </c>
    </row>
  </sheetData>
  <sheetProtection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2" topLeftCell="A3" activePane="bottomLeft" state="frozen"/>
      <selection pane="bottomLeft" activeCell="D27" sqref="D27"/>
    </sheetView>
  </sheetViews>
  <sheetFormatPr baseColWidth="10" defaultRowHeight="11.25" x14ac:dyDescent="0.2"/>
  <cols>
    <col min="1" max="1" width="9.1640625" style="22" customWidth="1"/>
    <col min="2" max="2" width="91.6640625" style="22" customWidth="1"/>
    <col min="3" max="8" width="18.33203125" style="22" customWidth="1"/>
    <col min="9" max="16384" width="12" style="22"/>
  </cols>
  <sheetData>
    <row r="1" spans="1:8" ht="50.1" customHeight="1" x14ac:dyDescent="0.2">
      <c r="A1" s="72" t="s">
        <v>299</v>
      </c>
      <c r="B1" s="73"/>
      <c r="C1" s="73"/>
      <c r="D1" s="73"/>
      <c r="E1" s="73"/>
      <c r="F1" s="73"/>
      <c r="G1" s="73"/>
      <c r="H1" s="74"/>
    </row>
    <row r="2" spans="1:8" ht="24.95" customHeight="1" x14ac:dyDescent="0.2">
      <c r="A2" s="35" t="s">
        <v>31</v>
      </c>
      <c r="B2" s="29" t="s">
        <v>4</v>
      </c>
      <c r="C2" s="30" t="s">
        <v>5</v>
      </c>
      <c r="D2" s="30" t="s">
        <v>131</v>
      </c>
      <c r="E2" s="30" t="s">
        <v>6</v>
      </c>
      <c r="F2" s="30" t="s">
        <v>8</v>
      </c>
      <c r="G2" s="30" t="s">
        <v>10</v>
      </c>
      <c r="H2" s="30" t="s">
        <v>11</v>
      </c>
    </row>
    <row r="3" spans="1:8" x14ac:dyDescent="0.2">
      <c r="A3" s="7">
        <v>900001</v>
      </c>
      <c r="B3" s="8" t="s">
        <v>12</v>
      </c>
      <c r="C3" s="57">
        <f t="shared" ref="C3:H3" si="0">C4+C9</f>
        <v>0</v>
      </c>
      <c r="D3" s="57">
        <f t="shared" si="0"/>
        <v>0</v>
      </c>
      <c r="E3" s="57">
        <f t="shared" si="0"/>
        <v>0</v>
      </c>
      <c r="F3" s="57">
        <f t="shared" si="0"/>
        <v>0</v>
      </c>
      <c r="G3" s="57">
        <f t="shared" si="0"/>
        <v>0</v>
      </c>
      <c r="H3" s="58">
        <f t="shared" si="0"/>
        <v>0</v>
      </c>
    </row>
    <row r="4" spans="1:8" x14ac:dyDescent="0.2">
      <c r="A4" s="14">
        <v>21110</v>
      </c>
      <c r="B4" s="15" t="s">
        <v>57</v>
      </c>
      <c r="C4" s="59">
        <f t="shared" ref="C4:H4" si="1">SUM(C5:C8)</f>
        <v>0</v>
      </c>
      <c r="D4" s="59">
        <f t="shared" si="1"/>
        <v>0</v>
      </c>
      <c r="E4" s="59">
        <f t="shared" si="1"/>
        <v>0</v>
      </c>
      <c r="F4" s="59">
        <f t="shared" si="1"/>
        <v>0</v>
      </c>
      <c r="G4" s="59">
        <f t="shared" si="1"/>
        <v>0</v>
      </c>
      <c r="H4" s="60">
        <f t="shared" si="1"/>
        <v>0</v>
      </c>
    </row>
    <row r="5" spans="1:8" x14ac:dyDescent="0.2">
      <c r="A5" s="14">
        <v>21111</v>
      </c>
      <c r="B5" s="16" t="s">
        <v>23</v>
      </c>
      <c r="C5" s="63">
        <v>0</v>
      </c>
      <c r="D5" s="63">
        <v>0</v>
      </c>
      <c r="E5" s="63">
        <f>C5+D5</f>
        <v>0</v>
      </c>
      <c r="F5" s="63">
        <v>0</v>
      </c>
      <c r="G5" s="63">
        <v>0</v>
      </c>
      <c r="H5" s="71">
        <f>E5-F5</f>
        <v>0</v>
      </c>
    </row>
    <row r="6" spans="1:8" x14ac:dyDescent="0.2">
      <c r="A6" s="14">
        <v>21112</v>
      </c>
      <c r="B6" s="16" t="s">
        <v>24</v>
      </c>
      <c r="C6" s="63">
        <v>0</v>
      </c>
      <c r="D6" s="63">
        <v>0</v>
      </c>
      <c r="E6" s="63">
        <f>C6+D6</f>
        <v>0</v>
      </c>
      <c r="F6" s="63">
        <v>0</v>
      </c>
      <c r="G6" s="63">
        <v>0</v>
      </c>
      <c r="H6" s="71">
        <f t="shared" ref="H6:H8" si="2">E6-F6</f>
        <v>0</v>
      </c>
    </row>
    <row r="7" spans="1:8" x14ac:dyDescent="0.2">
      <c r="A7" s="14">
        <v>21113</v>
      </c>
      <c r="B7" s="16" t="s">
        <v>25</v>
      </c>
      <c r="C7" s="63">
        <v>0</v>
      </c>
      <c r="D7" s="63">
        <v>0</v>
      </c>
      <c r="E7" s="63">
        <f>C7+D7</f>
        <v>0</v>
      </c>
      <c r="F7" s="63">
        <v>0</v>
      </c>
      <c r="G7" s="63">
        <v>0</v>
      </c>
      <c r="H7" s="71">
        <f t="shared" si="2"/>
        <v>0</v>
      </c>
    </row>
    <row r="8" spans="1:8" x14ac:dyDescent="0.2">
      <c r="A8" s="14">
        <v>21114</v>
      </c>
      <c r="B8" s="16" t="s">
        <v>26</v>
      </c>
      <c r="C8" s="63">
        <v>0</v>
      </c>
      <c r="D8" s="63">
        <v>0</v>
      </c>
      <c r="E8" s="63">
        <f>C8+D8</f>
        <v>0</v>
      </c>
      <c r="F8" s="63">
        <v>0</v>
      </c>
      <c r="G8" s="63">
        <v>0</v>
      </c>
      <c r="H8" s="71">
        <f t="shared" si="2"/>
        <v>0</v>
      </c>
    </row>
    <row r="9" spans="1:8" x14ac:dyDescent="0.2">
      <c r="A9" s="19">
        <v>900002</v>
      </c>
      <c r="B9" s="15" t="s">
        <v>44</v>
      </c>
      <c r="C9" s="59">
        <f t="shared" ref="C9:H9" si="3">SUM(C10:C16)</f>
        <v>0</v>
      </c>
      <c r="D9" s="59">
        <f t="shared" si="3"/>
        <v>0</v>
      </c>
      <c r="E9" s="59">
        <f t="shared" si="3"/>
        <v>0</v>
      </c>
      <c r="F9" s="59">
        <f t="shared" si="3"/>
        <v>0</v>
      </c>
      <c r="G9" s="59">
        <f t="shared" si="3"/>
        <v>0</v>
      </c>
      <c r="H9" s="60">
        <f t="shared" si="3"/>
        <v>0</v>
      </c>
    </row>
    <row r="10" spans="1:8" x14ac:dyDescent="0.2">
      <c r="A10" s="14">
        <v>21120</v>
      </c>
      <c r="B10" s="16" t="s">
        <v>28</v>
      </c>
      <c r="C10" s="63">
        <v>0</v>
      </c>
      <c r="D10" s="63">
        <v>0</v>
      </c>
      <c r="E10" s="63">
        <f>+C10+D10</f>
        <v>0</v>
      </c>
      <c r="F10" s="63">
        <v>0</v>
      </c>
      <c r="G10" s="63">
        <v>0</v>
      </c>
      <c r="H10" s="64">
        <f t="shared" ref="H10:H16" si="4">E10-F10</f>
        <v>0</v>
      </c>
    </row>
    <row r="11" spans="1:8" x14ac:dyDescent="0.2">
      <c r="A11" s="14">
        <v>21130</v>
      </c>
      <c r="B11" s="16" t="s">
        <v>27</v>
      </c>
      <c r="C11" s="63">
        <v>0</v>
      </c>
      <c r="D11" s="63">
        <v>0</v>
      </c>
      <c r="E11" s="63">
        <f t="shared" ref="E11:E16" si="5">+C11+D11</f>
        <v>0</v>
      </c>
      <c r="F11" s="63">
        <v>0</v>
      </c>
      <c r="G11" s="63">
        <v>0</v>
      </c>
      <c r="H11" s="64">
        <f t="shared" si="4"/>
        <v>0</v>
      </c>
    </row>
    <row r="12" spans="1:8" x14ac:dyDescent="0.2">
      <c r="A12" s="14">
        <v>21210</v>
      </c>
      <c r="B12" s="16" t="s">
        <v>29</v>
      </c>
      <c r="C12" s="63">
        <v>0</v>
      </c>
      <c r="D12" s="63">
        <v>0</v>
      </c>
      <c r="E12" s="63">
        <f t="shared" si="5"/>
        <v>0</v>
      </c>
      <c r="F12" s="63">
        <v>0</v>
      </c>
      <c r="G12" s="63">
        <v>0</v>
      </c>
      <c r="H12" s="64">
        <f t="shared" si="4"/>
        <v>0</v>
      </c>
    </row>
    <row r="13" spans="1:8" x14ac:dyDescent="0.2">
      <c r="A13" s="14">
        <v>21220</v>
      </c>
      <c r="B13" s="16" t="s">
        <v>42</v>
      </c>
      <c r="C13" s="63">
        <v>0</v>
      </c>
      <c r="D13" s="63">
        <v>0</v>
      </c>
      <c r="E13" s="63">
        <f t="shared" si="5"/>
        <v>0</v>
      </c>
      <c r="F13" s="63">
        <v>0</v>
      </c>
      <c r="G13" s="63">
        <v>0</v>
      </c>
      <c r="H13" s="64">
        <f t="shared" si="4"/>
        <v>0</v>
      </c>
    </row>
    <row r="14" spans="1:8" x14ac:dyDescent="0.2">
      <c r="A14" s="14">
        <v>22200</v>
      </c>
      <c r="B14" s="16" t="s">
        <v>43</v>
      </c>
      <c r="C14" s="63">
        <v>0</v>
      </c>
      <c r="D14" s="63">
        <v>0</v>
      </c>
      <c r="E14" s="63">
        <f t="shared" si="5"/>
        <v>0</v>
      </c>
      <c r="F14" s="63">
        <v>0</v>
      </c>
      <c r="G14" s="63">
        <v>0</v>
      </c>
      <c r="H14" s="64">
        <f t="shared" si="4"/>
        <v>0</v>
      </c>
    </row>
    <row r="15" spans="1:8" x14ac:dyDescent="0.2">
      <c r="A15" s="20">
        <v>22300</v>
      </c>
      <c r="B15" s="21" t="s">
        <v>58</v>
      </c>
      <c r="C15" s="63">
        <v>0</v>
      </c>
      <c r="D15" s="63">
        <v>0</v>
      </c>
      <c r="E15" s="63">
        <f t="shared" si="5"/>
        <v>0</v>
      </c>
      <c r="F15" s="63">
        <v>0</v>
      </c>
      <c r="G15" s="63">
        <v>0</v>
      </c>
      <c r="H15" s="64">
        <f t="shared" si="4"/>
        <v>0</v>
      </c>
    </row>
    <row r="16" spans="1:8" x14ac:dyDescent="0.2">
      <c r="A16" s="17">
        <v>22400</v>
      </c>
      <c r="B16" s="18" t="s">
        <v>30</v>
      </c>
      <c r="C16" s="65">
        <v>0</v>
      </c>
      <c r="D16" s="65">
        <v>0</v>
      </c>
      <c r="E16" s="65">
        <f t="shared" si="5"/>
        <v>0</v>
      </c>
      <c r="F16" s="65">
        <v>0</v>
      </c>
      <c r="G16" s="65">
        <v>0</v>
      </c>
      <c r="H16" s="66">
        <f t="shared" si="4"/>
        <v>0</v>
      </c>
    </row>
  </sheetData>
  <sheetProtection algorithmName="SHA-512" hashValue="3DIGnf0zLMukLm28ggN9f3ojUMDzExBzgO+xu3ORXam52Vey/OODKzpfR3c/ufg4PwsWCqSaU2m91JchrgxyCg==" saltValue="VfPo9H7Jt2F59acbp+0TYw==" spinCount="100000" sheet="1" objects="1" scenarios="1" formatCells="0" formatColumns="0" formatRows="0" insertRows="0" deleteRows="0" autoFilter="0"/>
  <protectedRanges>
    <protectedRange sqref="C3:H3" name="Rango1_2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3" sqref="D3"/>
    </sheetView>
  </sheetViews>
  <sheetFormatPr baseColWidth="10" defaultRowHeight="11.25" x14ac:dyDescent="0.2"/>
  <cols>
    <col min="1" max="1" width="9.1640625" style="22" customWidth="1"/>
    <col min="2" max="2" width="85.83203125" style="22" bestFit="1" customWidth="1"/>
    <col min="3" max="8" width="18.33203125" style="22" customWidth="1"/>
    <col min="9" max="16384" width="12" style="22"/>
  </cols>
  <sheetData>
    <row r="1" spans="1:8" ht="50.1" customHeight="1" x14ac:dyDescent="0.2">
      <c r="A1" s="72" t="s">
        <v>298</v>
      </c>
      <c r="B1" s="73"/>
      <c r="C1" s="73"/>
      <c r="D1" s="73"/>
      <c r="E1" s="73"/>
      <c r="F1" s="73"/>
      <c r="G1" s="73"/>
      <c r="H1" s="74"/>
    </row>
    <row r="2" spans="1:8" ht="24.95" customHeight="1" x14ac:dyDescent="0.2">
      <c r="A2" s="35" t="s">
        <v>31</v>
      </c>
      <c r="B2" s="29" t="s">
        <v>4</v>
      </c>
      <c r="C2" s="30" t="s">
        <v>5</v>
      </c>
      <c r="D2" s="30" t="s">
        <v>131</v>
      </c>
      <c r="E2" s="30" t="s">
        <v>6</v>
      </c>
      <c r="F2" s="30" t="s">
        <v>8</v>
      </c>
      <c r="G2" s="30" t="s">
        <v>10</v>
      </c>
      <c r="H2" s="30" t="s">
        <v>11</v>
      </c>
    </row>
    <row r="3" spans="1:8" x14ac:dyDescent="0.2">
      <c r="A3" s="7">
        <v>900001</v>
      </c>
      <c r="B3" s="8" t="s">
        <v>12</v>
      </c>
      <c r="C3" s="57">
        <f t="shared" ref="C3:H3" si="0">C4+C6</f>
        <v>116395338</v>
      </c>
      <c r="D3" s="57">
        <f t="shared" si="0"/>
        <v>31700330.960000001</v>
      </c>
      <c r="E3" s="57">
        <f t="shared" si="0"/>
        <v>148095668.96000001</v>
      </c>
      <c r="F3" s="57">
        <f t="shared" si="0"/>
        <v>70021820.890000001</v>
      </c>
      <c r="G3" s="57">
        <f t="shared" si="0"/>
        <v>70021820.890000001</v>
      </c>
      <c r="H3" s="58">
        <f t="shared" si="0"/>
        <v>78073848.070000008</v>
      </c>
    </row>
    <row r="4" spans="1:8" x14ac:dyDescent="0.2">
      <c r="A4" s="9"/>
      <c r="B4" s="15" t="s">
        <v>56</v>
      </c>
      <c r="C4" s="59">
        <f t="shared" ref="C4:H4" si="1">+C5</f>
        <v>0</v>
      </c>
      <c r="D4" s="59">
        <f t="shared" si="1"/>
        <v>0</v>
      </c>
      <c r="E4" s="59">
        <f t="shared" si="1"/>
        <v>0</v>
      </c>
      <c r="F4" s="59">
        <f t="shared" si="1"/>
        <v>0</v>
      </c>
      <c r="G4" s="59">
        <f t="shared" si="1"/>
        <v>0</v>
      </c>
      <c r="H4" s="60">
        <f t="shared" si="1"/>
        <v>0</v>
      </c>
    </row>
    <row r="5" spans="1:8" x14ac:dyDescent="0.2">
      <c r="A5" s="9">
        <v>31111</v>
      </c>
      <c r="B5" s="10" t="s">
        <v>55</v>
      </c>
      <c r="C5" s="63">
        <v>0</v>
      </c>
      <c r="D5" s="63">
        <v>0</v>
      </c>
      <c r="E5" s="63">
        <f>C5+D5</f>
        <v>0</v>
      </c>
      <c r="F5" s="63">
        <v>0</v>
      </c>
      <c r="G5" s="63">
        <v>0</v>
      </c>
      <c r="H5" s="71">
        <f t="shared" ref="H5" si="2">E5-F5</f>
        <v>0</v>
      </c>
    </row>
    <row r="6" spans="1:8" x14ac:dyDescent="0.2">
      <c r="A6" s="9"/>
      <c r="B6" s="15" t="s">
        <v>44</v>
      </c>
      <c r="C6" s="59">
        <f t="shared" ref="C6:H6" si="3">SUM(C7:C12)</f>
        <v>116395338</v>
      </c>
      <c r="D6" s="59">
        <f t="shared" si="3"/>
        <v>31700330.960000001</v>
      </c>
      <c r="E6" s="59">
        <f t="shared" si="3"/>
        <v>148095668.96000001</v>
      </c>
      <c r="F6" s="59">
        <f t="shared" si="3"/>
        <v>70021820.890000001</v>
      </c>
      <c r="G6" s="59">
        <f t="shared" si="3"/>
        <v>70021820.890000001</v>
      </c>
      <c r="H6" s="60">
        <f t="shared" si="3"/>
        <v>78073848.070000008</v>
      </c>
    </row>
    <row r="7" spans="1:8" x14ac:dyDescent="0.2">
      <c r="A7" s="9">
        <v>31120</v>
      </c>
      <c r="B7" s="10" t="s">
        <v>28</v>
      </c>
      <c r="C7" s="63">
        <v>116395338</v>
      </c>
      <c r="D7" s="63">
        <v>31700330.960000001</v>
      </c>
      <c r="E7" s="63">
        <f t="shared" ref="E7:E11" si="4">C7+D7</f>
        <v>148095668.96000001</v>
      </c>
      <c r="F7" s="63">
        <v>70021820.890000001</v>
      </c>
      <c r="G7" s="63">
        <v>70021820.890000001</v>
      </c>
      <c r="H7" s="71">
        <f t="shared" ref="H7:H12" si="5">E7-F7</f>
        <v>78073848.070000008</v>
      </c>
    </row>
    <row r="8" spans="1:8" x14ac:dyDescent="0.2">
      <c r="A8" s="9">
        <v>31210</v>
      </c>
      <c r="B8" s="10" t="s">
        <v>45</v>
      </c>
      <c r="C8" s="63">
        <v>0</v>
      </c>
      <c r="D8" s="63">
        <v>0</v>
      </c>
      <c r="E8" s="63">
        <f t="shared" si="4"/>
        <v>0</v>
      </c>
      <c r="F8" s="63">
        <v>0</v>
      </c>
      <c r="G8" s="63">
        <v>0</v>
      </c>
      <c r="H8" s="71">
        <f t="shared" si="5"/>
        <v>0</v>
      </c>
    </row>
    <row r="9" spans="1:8" x14ac:dyDescent="0.2">
      <c r="A9" s="9">
        <v>31220</v>
      </c>
      <c r="B9" s="10" t="s">
        <v>46</v>
      </c>
      <c r="C9" s="63">
        <v>0</v>
      </c>
      <c r="D9" s="63">
        <v>0</v>
      </c>
      <c r="E9" s="63">
        <f t="shared" si="4"/>
        <v>0</v>
      </c>
      <c r="F9" s="63">
        <v>0</v>
      </c>
      <c r="G9" s="63">
        <v>0</v>
      </c>
      <c r="H9" s="71">
        <f t="shared" si="5"/>
        <v>0</v>
      </c>
    </row>
    <row r="10" spans="1:8" x14ac:dyDescent="0.2">
      <c r="A10" s="9">
        <v>32200</v>
      </c>
      <c r="B10" s="10" t="s">
        <v>53</v>
      </c>
      <c r="C10" s="63">
        <v>0</v>
      </c>
      <c r="D10" s="63">
        <v>0</v>
      </c>
      <c r="E10" s="63">
        <f t="shared" si="4"/>
        <v>0</v>
      </c>
      <c r="F10" s="63">
        <v>0</v>
      </c>
      <c r="G10" s="63">
        <v>0</v>
      </c>
      <c r="H10" s="71">
        <f t="shared" si="5"/>
        <v>0</v>
      </c>
    </row>
    <row r="11" spans="1:8" x14ac:dyDescent="0.2">
      <c r="A11" s="9">
        <v>32300</v>
      </c>
      <c r="B11" s="10" t="s">
        <v>54</v>
      </c>
      <c r="C11" s="63">
        <v>0</v>
      </c>
      <c r="D11" s="63">
        <v>0</v>
      </c>
      <c r="E11" s="63">
        <f t="shared" si="4"/>
        <v>0</v>
      </c>
      <c r="F11" s="63">
        <v>0</v>
      </c>
      <c r="G11" s="63">
        <v>0</v>
      </c>
      <c r="H11" s="71">
        <f t="shared" si="5"/>
        <v>0</v>
      </c>
    </row>
    <row r="12" spans="1:8" x14ac:dyDescent="0.2">
      <c r="A12" s="11">
        <v>32400</v>
      </c>
      <c r="B12" s="12" t="s">
        <v>30</v>
      </c>
      <c r="C12" s="65">
        <v>0</v>
      </c>
      <c r="D12" s="65">
        <v>0</v>
      </c>
      <c r="E12" s="65">
        <f t="shared" ref="E12" si="6">+C12+D12</f>
        <v>0</v>
      </c>
      <c r="F12" s="65">
        <v>0</v>
      </c>
      <c r="G12" s="65">
        <v>0</v>
      </c>
      <c r="H12" s="66">
        <f t="shared" si="5"/>
        <v>0</v>
      </c>
    </row>
  </sheetData>
  <sheetProtection algorithmName="SHA-512" hashValue="hxB9/sgTK2psiK6uvFUVSC+pI0pHD6cYvfm5XLTTkA0qqCCm3Trj+j9EJSHfV3EyiyUWzBqBgm9y2vXdSa2EAg==" saltValue="cgWjaQrEswrsz+uWm1gw3Q==" spinCount="100000" sheet="1" objects="1" scenarios="1" formatCells="0" formatColumns="0" formatRows="0" insertRows="0" delete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pane ySplit="2" topLeftCell="A3" activePane="bottomLeft" state="frozen"/>
      <selection pane="bottomLeft" activeCell="E18" sqref="E18"/>
    </sheetView>
  </sheetViews>
  <sheetFormatPr baseColWidth="10" defaultRowHeight="11.25" x14ac:dyDescent="0.2"/>
  <cols>
    <col min="1" max="1" width="7.1640625" style="24" bestFit="1" customWidth="1"/>
    <col min="2" max="2" width="72.83203125" style="24" customWidth="1"/>
    <col min="3" max="8" width="18.33203125" style="24" customWidth="1"/>
    <col min="9" max="16384" width="12" style="24"/>
  </cols>
  <sheetData>
    <row r="1" spans="1:8" ht="50.1" customHeight="1" x14ac:dyDescent="0.2">
      <c r="A1" s="72" t="s">
        <v>297</v>
      </c>
      <c r="B1" s="73"/>
      <c r="C1" s="73"/>
      <c r="D1" s="73"/>
      <c r="E1" s="73"/>
      <c r="F1" s="73"/>
      <c r="G1" s="73"/>
      <c r="H1" s="74"/>
    </row>
    <row r="2" spans="1:8" ht="24.95" customHeight="1" x14ac:dyDescent="0.2">
      <c r="A2" s="29" t="s">
        <v>0</v>
      </c>
      <c r="B2" s="29" t="s">
        <v>4</v>
      </c>
      <c r="C2" s="30" t="s">
        <v>5</v>
      </c>
      <c r="D2" s="30" t="s">
        <v>131</v>
      </c>
      <c r="E2" s="30" t="s">
        <v>6</v>
      </c>
      <c r="F2" s="30" t="s">
        <v>8</v>
      </c>
      <c r="G2" s="30" t="s">
        <v>10</v>
      </c>
      <c r="H2" s="30" t="s">
        <v>11</v>
      </c>
    </row>
    <row r="3" spans="1:8" x14ac:dyDescent="0.2">
      <c r="A3" s="7">
        <v>900001</v>
      </c>
      <c r="B3" s="13" t="s">
        <v>12</v>
      </c>
      <c r="C3" s="57">
        <f t="shared" ref="C3:H3" si="0">SUM(C4+C13+C21+C31)</f>
        <v>116395338</v>
      </c>
      <c r="D3" s="57">
        <v>31700330.960000001</v>
      </c>
      <c r="E3" s="57">
        <f t="shared" si="0"/>
        <v>148095668.96000001</v>
      </c>
      <c r="F3" s="57">
        <f t="shared" si="0"/>
        <v>70021820.890000001</v>
      </c>
      <c r="G3" s="57">
        <f t="shared" si="0"/>
        <v>70021820.890000001</v>
      </c>
      <c r="H3" s="58">
        <f t="shared" si="0"/>
        <v>78073848.070000008</v>
      </c>
    </row>
    <row r="4" spans="1:8" x14ac:dyDescent="0.2">
      <c r="A4" s="25">
        <v>1</v>
      </c>
      <c r="B4" s="26" t="s">
        <v>32</v>
      </c>
      <c r="C4" s="59">
        <f t="shared" ref="C4:H4" si="1">SUM(C5:C12)</f>
        <v>0</v>
      </c>
      <c r="D4" s="59">
        <f t="shared" si="1"/>
        <v>0</v>
      </c>
      <c r="E4" s="59">
        <f t="shared" si="1"/>
        <v>0</v>
      </c>
      <c r="F4" s="59">
        <f t="shared" si="1"/>
        <v>0</v>
      </c>
      <c r="G4" s="59">
        <f t="shared" si="1"/>
        <v>0</v>
      </c>
      <c r="H4" s="60">
        <f t="shared" si="1"/>
        <v>0</v>
      </c>
    </row>
    <row r="5" spans="1:8" x14ac:dyDescent="0.2">
      <c r="A5" s="27">
        <v>11</v>
      </c>
      <c r="B5" s="55" t="s">
        <v>136</v>
      </c>
      <c r="C5" s="61">
        <v>0</v>
      </c>
      <c r="D5" s="61">
        <v>0</v>
      </c>
      <c r="E5" s="61">
        <f>C5+D5</f>
        <v>0</v>
      </c>
      <c r="F5" s="61">
        <v>0</v>
      </c>
      <c r="G5" s="61">
        <v>0</v>
      </c>
      <c r="H5" s="39">
        <f>E5-F5</f>
        <v>0</v>
      </c>
    </row>
    <row r="6" spans="1:8" x14ac:dyDescent="0.2">
      <c r="A6" s="27">
        <v>12</v>
      </c>
      <c r="B6" s="55" t="s">
        <v>33</v>
      </c>
      <c r="C6" s="61">
        <v>0</v>
      </c>
      <c r="D6" s="61">
        <v>0</v>
      </c>
      <c r="E6" s="61">
        <f t="shared" ref="E6:E12" si="2">C6+D6</f>
        <v>0</v>
      </c>
      <c r="F6" s="61">
        <v>0</v>
      </c>
      <c r="G6" s="61">
        <v>0</v>
      </c>
      <c r="H6" s="39">
        <f t="shared" ref="H6:H12" si="3">E6-F6</f>
        <v>0</v>
      </c>
    </row>
    <row r="7" spans="1:8" x14ac:dyDescent="0.2">
      <c r="A7" s="27">
        <v>13</v>
      </c>
      <c r="B7" s="55" t="s">
        <v>137</v>
      </c>
      <c r="C7" s="61">
        <v>0</v>
      </c>
      <c r="D7" s="61">
        <v>0</v>
      </c>
      <c r="E7" s="61">
        <f t="shared" si="2"/>
        <v>0</v>
      </c>
      <c r="F7" s="61">
        <v>0</v>
      </c>
      <c r="G7" s="61">
        <v>0</v>
      </c>
      <c r="H7" s="39">
        <f t="shared" si="3"/>
        <v>0</v>
      </c>
    </row>
    <row r="8" spans="1:8" x14ac:dyDescent="0.2">
      <c r="A8" s="27">
        <v>14</v>
      </c>
      <c r="B8" s="55" t="s">
        <v>18</v>
      </c>
      <c r="C8" s="61">
        <v>0</v>
      </c>
      <c r="D8" s="61">
        <v>0</v>
      </c>
      <c r="E8" s="61">
        <f t="shared" si="2"/>
        <v>0</v>
      </c>
      <c r="F8" s="61">
        <v>0</v>
      </c>
      <c r="G8" s="61">
        <v>0</v>
      </c>
      <c r="H8" s="39">
        <f t="shared" si="3"/>
        <v>0</v>
      </c>
    </row>
    <row r="9" spans="1:8" x14ac:dyDescent="0.2">
      <c r="A9" s="27">
        <v>15</v>
      </c>
      <c r="B9" s="55" t="s">
        <v>39</v>
      </c>
      <c r="C9" s="61">
        <v>0</v>
      </c>
      <c r="D9" s="61">
        <v>0</v>
      </c>
      <c r="E9" s="61">
        <f t="shared" si="2"/>
        <v>0</v>
      </c>
      <c r="F9" s="61">
        <v>0</v>
      </c>
      <c r="G9" s="61">
        <v>0</v>
      </c>
      <c r="H9" s="39">
        <f t="shared" si="3"/>
        <v>0</v>
      </c>
    </row>
    <row r="10" spans="1:8" x14ac:dyDescent="0.2">
      <c r="A10" s="27">
        <v>16</v>
      </c>
      <c r="B10" s="55" t="s">
        <v>34</v>
      </c>
      <c r="C10" s="61">
        <v>0</v>
      </c>
      <c r="D10" s="61">
        <v>0</v>
      </c>
      <c r="E10" s="61">
        <f t="shared" si="2"/>
        <v>0</v>
      </c>
      <c r="F10" s="61">
        <v>0</v>
      </c>
      <c r="G10" s="61">
        <v>0</v>
      </c>
      <c r="H10" s="39">
        <f t="shared" si="3"/>
        <v>0</v>
      </c>
    </row>
    <row r="11" spans="1:8" x14ac:dyDescent="0.2">
      <c r="A11" s="27">
        <v>17</v>
      </c>
      <c r="B11" s="55" t="s">
        <v>138</v>
      </c>
      <c r="C11" s="61">
        <v>0</v>
      </c>
      <c r="D11" s="61">
        <v>0</v>
      </c>
      <c r="E11" s="61">
        <f t="shared" si="2"/>
        <v>0</v>
      </c>
      <c r="F11" s="61">
        <v>0</v>
      </c>
      <c r="G11" s="61">
        <v>0</v>
      </c>
      <c r="H11" s="39">
        <f t="shared" si="3"/>
        <v>0</v>
      </c>
    </row>
    <row r="12" spans="1:8" x14ac:dyDescent="0.2">
      <c r="A12" s="27">
        <v>18</v>
      </c>
      <c r="B12" s="55" t="s">
        <v>35</v>
      </c>
      <c r="C12" s="61">
        <v>0</v>
      </c>
      <c r="D12" s="61">
        <v>0</v>
      </c>
      <c r="E12" s="61">
        <f t="shared" si="2"/>
        <v>0</v>
      </c>
      <c r="F12" s="61">
        <v>0</v>
      </c>
      <c r="G12" s="61">
        <v>0</v>
      </c>
      <c r="H12" s="39">
        <f t="shared" si="3"/>
        <v>0</v>
      </c>
    </row>
    <row r="13" spans="1:8" x14ac:dyDescent="0.2">
      <c r="A13" s="25">
        <v>2</v>
      </c>
      <c r="B13" s="26" t="s">
        <v>36</v>
      </c>
      <c r="C13" s="59">
        <f t="shared" ref="C13:H13" si="4">SUM(C14:C20)</f>
        <v>116395338</v>
      </c>
      <c r="D13" s="59">
        <v>31700330.960000001</v>
      </c>
      <c r="E13" s="59">
        <f t="shared" si="4"/>
        <v>148095668.96000001</v>
      </c>
      <c r="F13" s="59">
        <f t="shared" si="4"/>
        <v>70021820.890000001</v>
      </c>
      <c r="G13" s="59">
        <f t="shared" si="4"/>
        <v>70021820.890000001</v>
      </c>
      <c r="H13" s="60">
        <f t="shared" si="4"/>
        <v>78073848.070000008</v>
      </c>
    </row>
    <row r="14" spans="1:8" x14ac:dyDescent="0.2">
      <c r="A14" s="27">
        <v>21</v>
      </c>
      <c r="B14" s="55" t="s">
        <v>139</v>
      </c>
      <c r="C14" s="61">
        <v>0</v>
      </c>
      <c r="D14" s="61">
        <v>0</v>
      </c>
      <c r="E14" s="61">
        <f>+C14+D14</f>
        <v>0</v>
      </c>
      <c r="F14" s="61">
        <v>0</v>
      </c>
      <c r="G14" s="61">
        <v>0</v>
      </c>
      <c r="H14" s="39">
        <f t="shared" ref="H14:H35" si="5">E14-F14</f>
        <v>0</v>
      </c>
    </row>
    <row r="15" spans="1:8" x14ac:dyDescent="0.2">
      <c r="A15" s="27">
        <v>22</v>
      </c>
      <c r="B15" s="55" t="s">
        <v>47</v>
      </c>
      <c r="C15" s="61">
        <v>116395338</v>
      </c>
      <c r="D15" s="61">
        <v>31700330.960000001</v>
      </c>
      <c r="E15" s="61">
        <f t="shared" ref="E15:E20" si="6">+C15+D15</f>
        <v>148095668.96000001</v>
      </c>
      <c r="F15" s="61">
        <v>70021820.890000001</v>
      </c>
      <c r="G15" s="61">
        <v>70021820.890000001</v>
      </c>
      <c r="H15" s="39">
        <f t="shared" si="5"/>
        <v>78073848.070000008</v>
      </c>
    </row>
    <row r="16" spans="1:8" x14ac:dyDescent="0.2">
      <c r="A16" s="27">
        <v>23</v>
      </c>
      <c r="B16" s="55" t="s">
        <v>37</v>
      </c>
      <c r="C16" s="61">
        <v>0</v>
      </c>
      <c r="D16" s="61">
        <v>0</v>
      </c>
      <c r="E16" s="61">
        <f t="shared" si="6"/>
        <v>0</v>
      </c>
      <c r="F16" s="61">
        <v>0</v>
      </c>
      <c r="G16" s="61">
        <v>0</v>
      </c>
      <c r="H16" s="39">
        <f t="shared" si="5"/>
        <v>0</v>
      </c>
    </row>
    <row r="17" spans="1:8" x14ac:dyDescent="0.2">
      <c r="A17" s="27">
        <v>24</v>
      </c>
      <c r="B17" s="55" t="s">
        <v>140</v>
      </c>
      <c r="C17" s="61">
        <v>0</v>
      </c>
      <c r="D17" s="61">
        <v>0</v>
      </c>
      <c r="E17" s="61">
        <f t="shared" si="6"/>
        <v>0</v>
      </c>
      <c r="F17" s="61">
        <v>0</v>
      </c>
      <c r="G17" s="61">
        <v>0</v>
      </c>
      <c r="H17" s="39">
        <f t="shared" si="5"/>
        <v>0</v>
      </c>
    </row>
    <row r="18" spans="1:8" x14ac:dyDescent="0.2">
      <c r="A18" s="27">
        <v>25</v>
      </c>
      <c r="B18" s="55" t="s">
        <v>141</v>
      </c>
      <c r="C18" s="61">
        <v>0</v>
      </c>
      <c r="D18" s="61">
        <v>0</v>
      </c>
      <c r="E18" s="61">
        <f t="shared" si="6"/>
        <v>0</v>
      </c>
      <c r="F18" s="61">
        <v>0</v>
      </c>
      <c r="G18" s="61">
        <v>0</v>
      </c>
      <c r="H18" s="39">
        <f t="shared" si="5"/>
        <v>0</v>
      </c>
    </row>
    <row r="19" spans="1:8" x14ac:dyDescent="0.2">
      <c r="A19" s="27">
        <v>26</v>
      </c>
      <c r="B19" s="55" t="s">
        <v>142</v>
      </c>
      <c r="C19" s="61">
        <v>0</v>
      </c>
      <c r="D19" s="61">
        <v>0</v>
      </c>
      <c r="E19" s="61">
        <f t="shared" si="6"/>
        <v>0</v>
      </c>
      <c r="F19" s="61">
        <v>0</v>
      </c>
      <c r="G19" s="61">
        <v>0</v>
      </c>
      <c r="H19" s="39">
        <f t="shared" si="5"/>
        <v>0</v>
      </c>
    </row>
    <row r="20" spans="1:8" x14ac:dyDescent="0.2">
      <c r="A20" s="27">
        <v>27</v>
      </c>
      <c r="B20" s="55" t="s">
        <v>19</v>
      </c>
      <c r="C20" s="61">
        <v>0</v>
      </c>
      <c r="D20" s="61">
        <v>0</v>
      </c>
      <c r="E20" s="61">
        <f t="shared" si="6"/>
        <v>0</v>
      </c>
      <c r="F20" s="61">
        <v>0</v>
      </c>
      <c r="G20" s="61">
        <v>0</v>
      </c>
      <c r="H20" s="39">
        <f t="shared" si="5"/>
        <v>0</v>
      </c>
    </row>
    <row r="21" spans="1:8" x14ac:dyDescent="0.2">
      <c r="A21" s="25">
        <v>3</v>
      </c>
      <c r="B21" s="26" t="s">
        <v>143</v>
      </c>
      <c r="C21" s="59">
        <f t="shared" ref="C21:H21" si="7">SUM(C22:C30)</f>
        <v>0</v>
      </c>
      <c r="D21" s="59">
        <f t="shared" si="7"/>
        <v>0</v>
      </c>
      <c r="E21" s="59">
        <f t="shared" si="7"/>
        <v>0</v>
      </c>
      <c r="F21" s="59">
        <f t="shared" si="7"/>
        <v>0</v>
      </c>
      <c r="G21" s="59">
        <f t="shared" si="7"/>
        <v>0</v>
      </c>
      <c r="H21" s="60">
        <f t="shared" si="7"/>
        <v>0</v>
      </c>
    </row>
    <row r="22" spans="1:8" x14ac:dyDescent="0.2">
      <c r="A22" s="27">
        <v>31</v>
      </c>
      <c r="B22" s="55" t="s">
        <v>48</v>
      </c>
      <c r="C22" s="61">
        <v>0</v>
      </c>
      <c r="D22" s="61">
        <v>0</v>
      </c>
      <c r="E22" s="61">
        <f>+C22+D22</f>
        <v>0</v>
      </c>
      <c r="F22" s="61">
        <v>0</v>
      </c>
      <c r="G22" s="61">
        <v>0</v>
      </c>
      <c r="H22" s="39">
        <f t="shared" si="5"/>
        <v>0</v>
      </c>
    </row>
    <row r="23" spans="1:8" x14ac:dyDescent="0.2">
      <c r="A23" s="27">
        <v>32</v>
      </c>
      <c r="B23" s="55" t="s">
        <v>40</v>
      </c>
      <c r="C23" s="61">
        <v>0</v>
      </c>
      <c r="D23" s="61">
        <v>0</v>
      </c>
      <c r="E23" s="61">
        <f t="shared" ref="E23:E30" si="8">+C23+D23</f>
        <v>0</v>
      </c>
      <c r="F23" s="61">
        <v>0</v>
      </c>
      <c r="G23" s="61">
        <v>0</v>
      </c>
      <c r="H23" s="39">
        <f t="shared" si="5"/>
        <v>0</v>
      </c>
    </row>
    <row r="24" spans="1:8" x14ac:dyDescent="0.2">
      <c r="A24" s="27">
        <v>33</v>
      </c>
      <c r="B24" s="55" t="s">
        <v>49</v>
      </c>
      <c r="C24" s="61">
        <v>0</v>
      </c>
      <c r="D24" s="61">
        <v>0</v>
      </c>
      <c r="E24" s="61">
        <f t="shared" si="8"/>
        <v>0</v>
      </c>
      <c r="F24" s="61">
        <v>0</v>
      </c>
      <c r="G24" s="61">
        <v>0</v>
      </c>
      <c r="H24" s="39">
        <f t="shared" si="5"/>
        <v>0</v>
      </c>
    </row>
    <row r="25" spans="1:8" x14ac:dyDescent="0.2">
      <c r="A25" s="27">
        <v>34</v>
      </c>
      <c r="B25" s="55" t="s">
        <v>144</v>
      </c>
      <c r="C25" s="61">
        <v>0</v>
      </c>
      <c r="D25" s="61">
        <v>0</v>
      </c>
      <c r="E25" s="61">
        <f t="shared" si="8"/>
        <v>0</v>
      </c>
      <c r="F25" s="61">
        <v>0</v>
      </c>
      <c r="G25" s="61">
        <v>0</v>
      </c>
      <c r="H25" s="39">
        <f t="shared" si="5"/>
        <v>0</v>
      </c>
    </row>
    <row r="26" spans="1:8" x14ac:dyDescent="0.2">
      <c r="A26" s="27">
        <v>35</v>
      </c>
      <c r="B26" s="55" t="s">
        <v>38</v>
      </c>
      <c r="C26" s="61">
        <v>0</v>
      </c>
      <c r="D26" s="61">
        <v>0</v>
      </c>
      <c r="E26" s="61">
        <f t="shared" si="8"/>
        <v>0</v>
      </c>
      <c r="F26" s="61">
        <v>0</v>
      </c>
      <c r="G26" s="61">
        <v>0</v>
      </c>
      <c r="H26" s="39">
        <f t="shared" si="5"/>
        <v>0</v>
      </c>
    </row>
    <row r="27" spans="1:8" x14ac:dyDescent="0.2">
      <c r="A27" s="27">
        <v>36</v>
      </c>
      <c r="B27" s="55" t="s">
        <v>20</v>
      </c>
      <c r="C27" s="61">
        <v>0</v>
      </c>
      <c r="D27" s="61">
        <v>0</v>
      </c>
      <c r="E27" s="61">
        <f t="shared" si="8"/>
        <v>0</v>
      </c>
      <c r="F27" s="61">
        <v>0</v>
      </c>
      <c r="G27" s="61">
        <v>0</v>
      </c>
      <c r="H27" s="39">
        <f t="shared" si="5"/>
        <v>0</v>
      </c>
    </row>
    <row r="28" spans="1:8" x14ac:dyDescent="0.2">
      <c r="A28" s="27">
        <v>37</v>
      </c>
      <c r="B28" s="55" t="s">
        <v>21</v>
      </c>
      <c r="C28" s="61">
        <v>0</v>
      </c>
      <c r="D28" s="61">
        <v>0</v>
      </c>
      <c r="E28" s="61">
        <f t="shared" si="8"/>
        <v>0</v>
      </c>
      <c r="F28" s="61">
        <v>0</v>
      </c>
      <c r="G28" s="61">
        <v>0</v>
      </c>
      <c r="H28" s="39">
        <f t="shared" si="5"/>
        <v>0</v>
      </c>
    </row>
    <row r="29" spans="1:8" x14ac:dyDescent="0.2">
      <c r="A29" s="27">
        <v>38</v>
      </c>
      <c r="B29" s="55" t="s">
        <v>145</v>
      </c>
      <c r="C29" s="61">
        <v>0</v>
      </c>
      <c r="D29" s="61">
        <v>0</v>
      </c>
      <c r="E29" s="61">
        <f t="shared" si="8"/>
        <v>0</v>
      </c>
      <c r="F29" s="61">
        <v>0</v>
      </c>
      <c r="G29" s="61">
        <v>0</v>
      </c>
      <c r="H29" s="39">
        <f t="shared" si="5"/>
        <v>0</v>
      </c>
    </row>
    <row r="30" spans="1:8" x14ac:dyDescent="0.2">
      <c r="A30" s="27">
        <v>39</v>
      </c>
      <c r="B30" s="55" t="s">
        <v>50</v>
      </c>
      <c r="C30" s="61">
        <v>0</v>
      </c>
      <c r="D30" s="61">
        <v>0</v>
      </c>
      <c r="E30" s="61">
        <f t="shared" si="8"/>
        <v>0</v>
      </c>
      <c r="F30" s="61">
        <v>0</v>
      </c>
      <c r="G30" s="61">
        <v>0</v>
      </c>
      <c r="H30" s="39">
        <f t="shared" si="5"/>
        <v>0</v>
      </c>
    </row>
    <row r="31" spans="1:8" x14ac:dyDescent="0.2">
      <c r="A31" s="25">
        <v>4</v>
      </c>
      <c r="B31" s="26" t="s">
        <v>51</v>
      </c>
      <c r="C31" s="59">
        <f t="shared" ref="C31:H31" si="9">SUM(C32:C35)</f>
        <v>0</v>
      </c>
      <c r="D31" s="59">
        <f t="shared" si="9"/>
        <v>0</v>
      </c>
      <c r="E31" s="59">
        <f t="shared" si="9"/>
        <v>0</v>
      </c>
      <c r="F31" s="59">
        <f t="shared" si="9"/>
        <v>0</v>
      </c>
      <c r="G31" s="59">
        <f t="shared" si="9"/>
        <v>0</v>
      </c>
      <c r="H31" s="60">
        <f t="shared" si="9"/>
        <v>0</v>
      </c>
    </row>
    <row r="32" spans="1:8" x14ac:dyDescent="0.2">
      <c r="A32" s="27">
        <v>41</v>
      </c>
      <c r="B32" s="55" t="s">
        <v>146</v>
      </c>
      <c r="C32" s="61">
        <v>0</v>
      </c>
      <c r="D32" s="61">
        <v>0</v>
      </c>
      <c r="E32" s="61">
        <f>+C32+D32</f>
        <v>0</v>
      </c>
      <c r="F32" s="61">
        <v>0</v>
      </c>
      <c r="G32" s="61">
        <v>0</v>
      </c>
      <c r="H32" s="39">
        <f t="shared" si="5"/>
        <v>0</v>
      </c>
    </row>
    <row r="33" spans="1:8" ht="22.5" x14ac:dyDescent="0.2">
      <c r="A33" s="27">
        <v>42</v>
      </c>
      <c r="B33" s="55" t="s">
        <v>41</v>
      </c>
      <c r="C33" s="61">
        <v>0</v>
      </c>
      <c r="D33" s="61">
        <v>0</v>
      </c>
      <c r="E33" s="61">
        <f>+C33+D33</f>
        <v>0</v>
      </c>
      <c r="F33" s="61">
        <v>0</v>
      </c>
      <c r="G33" s="61">
        <v>0</v>
      </c>
      <c r="H33" s="39">
        <f t="shared" si="5"/>
        <v>0</v>
      </c>
    </row>
    <row r="34" spans="1:8" x14ac:dyDescent="0.2">
      <c r="A34" s="27">
        <v>43</v>
      </c>
      <c r="B34" s="55" t="s">
        <v>52</v>
      </c>
      <c r="C34" s="61">
        <v>0</v>
      </c>
      <c r="D34" s="61">
        <v>0</v>
      </c>
      <c r="E34" s="61">
        <f>+C34+D34</f>
        <v>0</v>
      </c>
      <c r="F34" s="61">
        <v>0</v>
      </c>
      <c r="G34" s="61">
        <v>0</v>
      </c>
      <c r="H34" s="39">
        <f t="shared" si="5"/>
        <v>0</v>
      </c>
    </row>
    <row r="35" spans="1:8" x14ac:dyDescent="0.2">
      <c r="A35" s="28">
        <v>44</v>
      </c>
      <c r="B35" s="56" t="s">
        <v>22</v>
      </c>
      <c r="C35" s="62">
        <v>0</v>
      </c>
      <c r="D35" s="62">
        <v>0</v>
      </c>
      <c r="E35" s="62">
        <f>+C35+D35</f>
        <v>0</v>
      </c>
      <c r="F35" s="62">
        <v>0</v>
      </c>
      <c r="G35" s="62">
        <v>0</v>
      </c>
      <c r="H35" s="43">
        <f t="shared" si="5"/>
        <v>0</v>
      </c>
    </row>
  </sheetData>
  <sheetProtection algorithmName="SHA-512" hashValue="riMOXXF/zdW8HFj8peDdQvGIKGixqnO5xGa6y5Tjz7drtv7/rl30+gB9IuRHXcohR9v2xW/3Z6voA84p015hyg==" saltValue="oE+WcXeH17SWEiDhWa2RNQ==" spinCount="100000" sheet="1" objects="1" scenarios="1" formatCells="0" formatColumns="0" formatRows="0" autoFilter="0"/>
  <protectedRanges>
    <protectedRange sqref="C3:H3" name="Rango1_2_1"/>
  </protectedRanges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EAEPE</vt:lpstr>
      <vt:lpstr>COG</vt:lpstr>
      <vt:lpstr>CTG</vt:lpstr>
      <vt:lpstr>CA_Ente_Público</vt:lpstr>
      <vt:lpstr>CA_Ejecutivo_Estatal</vt:lpstr>
      <vt:lpstr>CA_Ayuntamiento</vt:lpstr>
      <vt:lpstr>CFG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2017-03-30T22:13:31Z</cp:lastPrinted>
  <dcterms:created xsi:type="dcterms:W3CDTF">2014-02-10T03:37:14Z</dcterms:created>
  <dcterms:modified xsi:type="dcterms:W3CDTF">2017-10-25T17:22:23Z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