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4TO TRIMESTRE\"/>
    </mc:Choice>
  </mc:AlternateContent>
  <bookViews>
    <workbookView xWindow="0" yWindow="0" windowWidth="15360" windowHeight="834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7" i="1" s="1"/>
  <c r="G15" i="1" l="1"/>
  <c r="G6" i="1"/>
  <c r="F15" i="1"/>
  <c r="F6" i="1"/>
  <c r="G4" i="1" l="1"/>
  <c r="F4" i="1"/>
</calcChain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<sst xmlns="http://schemas.openxmlformats.org/spreadsheetml/2006/main" count="31" uniqueCount="30">
  <si>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</si>
  <si>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</si>
  <si>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</si>
  <si>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</si>
  <si>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</si>
  <si>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</si>
  <si>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</si>
  <si>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</si>
  <si>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</si>
  <si>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</si>
  <si>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</si>
  <si>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</si>
  <si>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</si>
  <si>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</si>
  <si>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</si>
  <si>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</si>
  <si>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</si>
  <si>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</si>
  <si>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</si>
  <si>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</si>
  <si>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</si>
  <si>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</si>
  <si>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</si>
  <si>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</si>
  <si>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</si>
  <si>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</si>
  <si>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ANALÍTICO DEL ACTIVO
Del 1 de Enero al AL 31 DE DICIEMBRE DEL 2018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</si>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</sst>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zoomScaleNormal="100" workbookViewId="0">
      <selection activeCell="B26" sqref="B26:G30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0" t="s">
        <v>26</v>
      </c>
      <c r="B1" s="21"/>
      <c r="C1" s="21"/>
      <c r="D1" s="21"/>
      <c r="E1" s="21"/>
      <c r="F1" s="21"/>
      <c r="G1" s="22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390339197.29999995</v>
      </c>
      <c r="D4" s="13">
        <f>SUM(D6+D15)</f>
        <v>2986880704.3500004</v>
      </c>
      <c r="E4" s="13">
        <f>SUM(E6+E15)</f>
        <v>2875751052.96</v>
      </c>
      <c r="F4" s="13">
        <f>SUM(F6+F15)</f>
        <v>501468848.69000018</v>
      </c>
      <c r="G4" s="13">
        <f>SUM(G6+G15)</f>
        <v>111129651.39000025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101540470.09</v>
      </c>
      <c r="D6" s="13">
        <f>SUM(D7:D13)</f>
        <v>2921645987.9300003</v>
      </c>
      <c r="E6" s="13">
        <f>SUM(E7:E13)</f>
        <v>2864594591.0900002</v>
      </c>
      <c r="F6" s="13">
        <f>SUM(F7:F13)</f>
        <v>158591866.93000022</v>
      </c>
      <c r="G6" s="18">
        <f>SUM(G7:G13)</f>
        <v>57051396.840000227</v>
      </c>
    </row>
    <row r="7" spans="1:7" x14ac:dyDescent="0.2">
      <c r="A7" s="3">
        <v>1110</v>
      </c>
      <c r="B7" s="7" t="s">
        <v>9</v>
      </c>
      <c r="C7" s="18">
        <v>64392514.659999996</v>
      </c>
      <c r="D7" s="18">
        <v>1499280936.51</v>
      </c>
      <c r="E7" s="18">
        <v>1438902097.8599999</v>
      </c>
      <c r="F7" s="18">
        <f>C7+D7-E7</f>
        <v>124771353.31000018</v>
      </c>
      <c r="G7" s="18">
        <f t="shared" ref="G7:G13" si="0">F7-C7</f>
        <v>60378838.650000185</v>
      </c>
    </row>
    <row r="8" spans="1:7" x14ac:dyDescent="0.2">
      <c r="A8" s="3">
        <v>1120</v>
      </c>
      <c r="B8" s="7" t="s">
        <v>10</v>
      </c>
      <c r="C8" s="18">
        <v>33300772.859999999</v>
      </c>
      <c r="D8" s="18">
        <v>1403196843.9100001</v>
      </c>
      <c r="E8" s="18">
        <v>1408198649.3099999</v>
      </c>
      <c r="F8" s="18">
        <f t="shared" ref="F8:F13" si="1">C8+D8-E8</f>
        <v>28298967.460000038</v>
      </c>
      <c r="G8" s="18">
        <f t="shared" si="0"/>
        <v>-5001805.3999999613</v>
      </c>
    </row>
    <row r="9" spans="1:7" x14ac:dyDescent="0.2">
      <c r="A9" s="3">
        <v>1130</v>
      </c>
      <c r="B9" s="7" t="s">
        <v>11</v>
      </c>
      <c r="C9" s="18">
        <v>785638.39</v>
      </c>
      <c r="D9" s="18">
        <v>19168207.510000002</v>
      </c>
      <c r="E9" s="18">
        <v>17493843.920000002</v>
      </c>
      <c r="F9" s="18">
        <f t="shared" si="1"/>
        <v>2460001.9800000004</v>
      </c>
      <c r="G9" s="18">
        <f t="shared" si="0"/>
        <v>1674363.5900000003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3061544.18</v>
      </c>
      <c r="D11" s="18">
        <v>0</v>
      </c>
      <c r="E11" s="18">
        <v>0</v>
      </c>
      <c r="F11" s="18">
        <f t="shared" si="1"/>
        <v>3061544.18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0</v>
      </c>
      <c r="D13" s="18">
        <v>0</v>
      </c>
      <c r="E13" s="18">
        <v>0</v>
      </c>
      <c r="F13" s="18">
        <f t="shared" si="1"/>
        <v>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288798727.20999992</v>
      </c>
      <c r="D15" s="13">
        <f>SUM(D16:D24)</f>
        <v>65234716.419999994</v>
      </c>
      <c r="E15" s="13">
        <f>SUM(E16:E24)</f>
        <v>11156461.870000001</v>
      </c>
      <c r="F15" s="13">
        <f>SUM(F16:F24)</f>
        <v>342876981.75999993</v>
      </c>
      <c r="G15" s="13">
        <f>SUM(G16:G24)</f>
        <v>54078254.550000027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12936784.84</v>
      </c>
      <c r="D17" s="19">
        <v>0</v>
      </c>
      <c r="E17" s="19">
        <v>0</v>
      </c>
      <c r="F17" s="19">
        <f t="shared" ref="F17:F24" si="3">C17+D17-E17</f>
        <v>12936784.84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360029963.32999998</v>
      </c>
      <c r="D18" s="19">
        <v>57292509.479999997</v>
      </c>
      <c r="E18" s="19">
        <v>10431732.130000001</v>
      </c>
      <c r="F18" s="19">
        <f t="shared" si="3"/>
        <v>406890740.68000001</v>
      </c>
      <c r="G18" s="19">
        <f t="shared" si="2"/>
        <v>46860777.350000024</v>
      </c>
    </row>
    <row r="19" spans="1:7" x14ac:dyDescent="0.2">
      <c r="A19" s="3">
        <v>1240</v>
      </c>
      <c r="B19" s="7" t="s">
        <v>18</v>
      </c>
      <c r="C19" s="18">
        <v>37455292.780000001</v>
      </c>
      <c r="D19" s="18">
        <v>4064082.73</v>
      </c>
      <c r="E19" s="18">
        <v>38051.730000000003</v>
      </c>
      <c r="F19" s="18">
        <f t="shared" si="3"/>
        <v>41481323.780000001</v>
      </c>
      <c r="G19" s="18">
        <f t="shared" si="2"/>
        <v>4026031</v>
      </c>
    </row>
    <row r="20" spans="1:7" x14ac:dyDescent="0.2">
      <c r="A20" s="3">
        <v>1250</v>
      </c>
      <c r="B20" s="7" t="s">
        <v>19</v>
      </c>
      <c r="C20" s="18">
        <v>2368876.02</v>
      </c>
      <c r="D20" s="18">
        <v>505198</v>
      </c>
      <c r="E20" s="18">
        <v>40250</v>
      </c>
      <c r="F20" s="18">
        <f t="shared" si="3"/>
        <v>2833824.02</v>
      </c>
      <c r="G20" s="18">
        <f t="shared" si="2"/>
        <v>464948</v>
      </c>
    </row>
    <row r="21" spans="1:7" x14ac:dyDescent="0.2">
      <c r="A21" s="3">
        <v>1260</v>
      </c>
      <c r="B21" s="7" t="s">
        <v>20</v>
      </c>
      <c r="C21" s="18">
        <v>-132449711.93000001</v>
      </c>
      <c r="D21" s="18">
        <v>0</v>
      </c>
      <c r="E21" s="18">
        <v>0</v>
      </c>
      <c r="F21" s="18">
        <f t="shared" si="3"/>
        <v>-132449711.93000001</v>
      </c>
      <c r="G21" s="18">
        <f t="shared" si="2"/>
        <v>0</v>
      </c>
    </row>
    <row r="22" spans="1:7" x14ac:dyDescent="0.2">
      <c r="A22" s="3">
        <v>1270</v>
      </c>
      <c r="B22" s="7" t="s">
        <v>21</v>
      </c>
      <c r="C22" s="18">
        <v>8457522.1699999999</v>
      </c>
      <c r="D22" s="18">
        <v>3372926.21</v>
      </c>
      <c r="E22" s="18">
        <v>646428.01</v>
      </c>
      <c r="F22" s="18">
        <f t="shared" si="3"/>
        <v>11184020.369999999</v>
      </c>
      <c r="G22" s="18">
        <f t="shared" si="2"/>
        <v>2726498.1999999993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 t="s">
        <v>25</v>
      </c>
      <c r="C26" s="23"/>
      <c r="D26" s="23"/>
      <c r="E26" s="23"/>
      <c r="F26" s="23"/>
      <c r="G26" s="23"/>
    </row>
    <row r="29" spans="1:7" x14ac:dyDescent="0.2">
      <c r="B29" s="1" t="s">
        <v>27</v>
      </c>
      <c r="D29" s="1" t="s">
        <v>27</v>
      </c>
    </row>
    <row r="30" spans="1:7" ht="43.5" customHeight="1" x14ac:dyDescent="0.2">
      <c r="B30" s="24" t="s">
        <v>28</v>
      </c>
      <c r="D30" s="24" t="s">
        <v>29</v>
      </c>
    </row>
  </sheetData>
  <sheetProtection formatCells="0" formatColumns="0" formatRows="0" autoFilter="0"/>
  <mergeCells count="2">
    <mergeCell ref="A1:G1"/>
    <mergeCell ref="B26:G26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2018-03-08T18:40:55Z</cp:lastPrinted>
  <dcterms:created xsi:type="dcterms:W3CDTF">2014-02-09T04:04:15Z</dcterms:created>
  <dcterms:modified xsi:type="dcterms:W3CDTF">2019-01-29T21:10:35Z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