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1ER TRIMESTRE\"/>
    </mc:Choice>
  </mc:AlternateContent>
  <bookViews>
    <workbookView xWindow="0" yWindow="0" windowWidth="15360" windowHeight="83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C5" i="6" l="1"/>
  <c r="E5" i="6" s="1"/>
  <c r="H5" i="6" s="1"/>
  <c r="D5" i="6"/>
  <c r="F5" i="6"/>
  <c r="G5" i="6"/>
  <c r="E15" i="4"/>
  <c r="H15" i="4" s="1"/>
  <c r="E14" i="4"/>
  <c r="H14" i="4" s="1"/>
  <c r="G54" i="4" l="1"/>
  <c r="F54" i="4"/>
  <c r="D54" i="4"/>
  <c r="H52" i="4"/>
  <c r="H48" i="4"/>
  <c r="H44" i="4"/>
  <c r="H40" i="4"/>
  <c r="H54" i="4" s="1"/>
  <c r="E52" i="4"/>
  <c r="E50" i="4"/>
  <c r="H50" i="4" s="1"/>
  <c r="E48" i="4"/>
  <c r="E46" i="4"/>
  <c r="H46" i="4" s="1"/>
  <c r="E44" i="4"/>
  <c r="E42" i="4"/>
  <c r="H42" i="4" s="1"/>
  <c r="E40" i="4"/>
  <c r="C54" i="4"/>
  <c r="G32" i="4"/>
  <c r="F32" i="4"/>
  <c r="H30" i="4"/>
  <c r="H28" i="4"/>
  <c r="E30" i="4"/>
  <c r="E29" i="4"/>
  <c r="H29" i="4" s="1"/>
  <c r="E28" i="4"/>
  <c r="E27" i="4"/>
  <c r="H27" i="4" s="1"/>
  <c r="H32" i="4" s="1"/>
  <c r="D32" i="4"/>
  <c r="C32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8" i="4"/>
  <c r="F18" i="4"/>
  <c r="D18" i="4"/>
  <c r="C18" i="4"/>
  <c r="E32" i="4" l="1"/>
  <c r="E54" i="4"/>
  <c r="H18" i="4"/>
  <c r="E18" i="4"/>
  <c r="H27" i="5" l="1"/>
  <c r="E40" i="5"/>
  <c r="H40" i="5" s="1"/>
  <c r="E39" i="5"/>
  <c r="H39" i="5" s="1"/>
  <c r="E38" i="5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E8" i="6"/>
  <c r="H8" i="6" s="1"/>
  <c r="E9" i="6"/>
  <c r="H9" i="6" s="1"/>
  <c r="E10" i="6"/>
  <c r="H10" i="6" s="1"/>
  <c r="E11" i="6"/>
  <c r="H11" i="6" s="1"/>
  <c r="E12" i="6"/>
  <c r="H12" i="6" s="1"/>
  <c r="H71" i="6"/>
  <c r="H63" i="6"/>
  <c r="H58" i="6"/>
  <c r="H55" i="6"/>
  <c r="H50" i="6"/>
  <c r="H7" i="6"/>
  <c r="E76" i="6"/>
  <c r="H76" i="6" s="1"/>
  <c r="E75" i="6"/>
  <c r="H75" i="6" s="1"/>
  <c r="E74" i="6"/>
  <c r="H74" i="6" s="1"/>
  <c r="E73" i="6"/>
  <c r="H73" i="6" s="1"/>
  <c r="E72" i="6"/>
  <c r="H72" i="6" s="1"/>
  <c r="E71" i="6"/>
  <c r="E70" i="6"/>
  <c r="H70" i="6" s="1"/>
  <c r="E69" i="6"/>
  <c r="H69" i="6" s="1"/>
  <c r="E68" i="6"/>
  <c r="H68" i="6" s="1"/>
  <c r="E67" i="6"/>
  <c r="H67" i="6" s="1"/>
  <c r="E66" i="6"/>
  <c r="H66" i="6" s="1"/>
  <c r="E64" i="6"/>
  <c r="H64" i="6" s="1"/>
  <c r="E63" i="6"/>
  <c r="E62" i="6"/>
  <c r="H62" i="6" s="1"/>
  <c r="E61" i="6"/>
  <c r="H61" i="6" s="1"/>
  <c r="E60" i="6"/>
  <c r="H60" i="6" s="1"/>
  <c r="E59" i="6"/>
  <c r="H59" i="6" s="1"/>
  <c r="E58" i="6"/>
  <c r="E56" i="6"/>
  <c r="H56" i="6" s="1"/>
  <c r="E55" i="6"/>
  <c r="E54" i="6"/>
  <c r="H54" i="6" s="1"/>
  <c r="E52" i="6"/>
  <c r="H52" i="6" s="1"/>
  <c r="E51" i="6"/>
  <c r="H51" i="6" s="1"/>
  <c r="E50" i="6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F69" i="6"/>
  <c r="F65" i="6"/>
  <c r="F57" i="6"/>
  <c r="F53" i="6"/>
  <c r="F43" i="6"/>
  <c r="F33" i="6"/>
  <c r="F23" i="6"/>
  <c r="F13" i="6"/>
  <c r="D69" i="6"/>
  <c r="D65" i="6"/>
  <c r="D57" i="6"/>
  <c r="D53" i="6"/>
  <c r="D43" i="6"/>
  <c r="D33" i="6"/>
  <c r="D23" i="6"/>
  <c r="D13" i="6"/>
  <c r="C69" i="6"/>
  <c r="C65" i="6"/>
  <c r="E65" i="6" s="1"/>
  <c r="H65" i="6" s="1"/>
  <c r="C57" i="6"/>
  <c r="E57" i="6" s="1"/>
  <c r="H57" i="6" s="1"/>
  <c r="C53" i="6"/>
  <c r="C43" i="6"/>
  <c r="C33" i="6"/>
  <c r="C23" i="6"/>
  <c r="C13" i="6"/>
  <c r="H16" i="5" l="1"/>
  <c r="C42" i="5"/>
  <c r="E16" i="8"/>
  <c r="E53" i="6"/>
  <c r="H53" i="6" s="1"/>
  <c r="E43" i="6"/>
  <c r="H43" i="6" s="1"/>
  <c r="E33" i="6"/>
  <c r="H33" i="6" s="1"/>
  <c r="E23" i="6"/>
  <c r="H23" i="6" s="1"/>
  <c r="F77" i="6"/>
  <c r="E13" i="6"/>
  <c r="H13" i="6" s="1"/>
  <c r="H25" i="5"/>
  <c r="G77" i="6"/>
  <c r="E36" i="5"/>
  <c r="H38" i="5"/>
  <c r="H36" i="5" s="1"/>
  <c r="C77" i="6"/>
  <c r="H6" i="8"/>
  <c r="H16" i="8" s="1"/>
  <c r="E6" i="5"/>
  <c r="H13" i="5"/>
  <c r="H6" i="5" s="1"/>
  <c r="D77" i="6"/>
  <c r="D42" i="5"/>
  <c r="F42" i="5"/>
  <c r="G42" i="5"/>
  <c r="E25" i="5"/>
  <c r="E16" i="5"/>
  <c r="E42" i="5" s="1"/>
  <c r="H42" i="5" l="1"/>
  <c r="E77" i="6"/>
  <c r="H77" i="6"/>
</calcChain>
</file>

<file path=xl/sharedStrings.xml><?xml version="1.0" encoding="utf-8"?>
<sst xmlns="http://schemas.openxmlformats.org/spreadsheetml/2006/main" count="206" uniqueCount="147">
  <si>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</si>
  <si>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</si>
  <si>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</si>
  <si>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</si>
  <si>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</si>
  <si>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</si>
  <si>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</si>
  <si>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</si>
  <si>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</si>
  <si>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</si>
  <si>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</si>
  <si>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</si>
  <si>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</si>
  <si>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</si>
  <si>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</si>
  <si>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</si>
  <si>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</si>
  <si>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</si>
  <si>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</si>
  <si>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</si>
  <si>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</si>
  <si>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</si>
  <si>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</si>
  <si>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</si>
  <si>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</si>
  <si>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</si>
  <si>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</si>
  <si>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</si>
  <si>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</si>
  <si>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</si>
  <si>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</si>
  <si>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</si>
  <si>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</si>
  <si>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</si>
  <si>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</si>
  <si>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</si>
  <si>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</si>
  <si>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</si>
  <si>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</si>
  <si>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</si>
  <si>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</si>
  <si>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</si>
  <si>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</si>
  <si>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</si>
  <si>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</si>
  <si>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</si>
  <si>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</si>
  <si>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</si>
  <si>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</si>
  <si>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</si>
  <si>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</si>
  <si>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</si>
  <si>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</si>
  <si>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</si>
  <si>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</si>
  <si>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</si>
  <si>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</si>
  <si>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</si>
  <si>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</si>
  <si>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</si>
  <si>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</si>
  <si>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</si>
  <si>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</si>
  <si>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</si>
  <si>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</si>
  <si>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</si>
  <si>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</si>
  <si>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</si>
  <si>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</si>
  <si>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</si>
  <si>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</si>
  <si>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</si>
  <si>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</si>
  <si>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</si>
  <si>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</si>
  <si>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</si>
  <si>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</si>
  <si>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</si>
  <si>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</si>
  <si>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</si>
  <si>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</si>
  <si>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</si>
  <si>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</si>
  <si>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</si>
  <si>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</si>
  <si>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</si>
  <si>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</si>
  <si>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</si>
  <si>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</si>
  <si>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</si>
  <si>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</si>
  <si>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</si>
  <si>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</si>
  <si>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</si>
  <si>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</si>
  <si>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</si>
  <si>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</si>
  <si>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</si>
  <si>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</si>
  <si>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</si>
  <si>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</si>
  <si>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</si>
  <si>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</si>
  <si>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</si>
  <si>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</si>
  <si>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</si>
  <si>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</si>
  <si>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</si>
  <si>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</si>
  <si>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</si>
  <si>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</si>
  <si>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</si>
  <si>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</si>
  <si>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</si>
  <si>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</si>
  <si>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</si>
  <si>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</si>
  <si>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</si>
  <si>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</si>
  <si>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</si>
  <si>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</si>
  <si>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</si>
  <si>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</si>
  <si>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</si>
  <si>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</si>
  <si>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</si>
  <si>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</si>
  <si>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</si>
  <si>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 (Capítulo y Concepto)
Del 1 de Enero al AL 31 DE MARZO DEL 2020</t>
  </si>
  <si>
    <t>SISTEMA DE AGUA POTABLE Y ALCANTARILLADO SAN MIGUEL DE ALLENDE, GTO. 
ESTADO ANALÍTICO DEL EJERCICIO DEL PRESUPUESTO DE EGRESOS
Clasificación Económica (por Tipo de Gasto)
Del 1 de Enero al AL 31 DE MARZO DEL 2020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</si>
  <si>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</si>
  <si>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</si>
  <si>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</si>
  <si>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</si>
  <si>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</si>
  <si>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</si>
  <si>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</si>
  <si>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</si>
  <si>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</si>
  <si>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SISTEMA DE AGUA POTABLE Y ALCANTARILLADO SAN MIGUEL DE ALLENDE, GTO. 
ESTADO ANALÍTICO DEL EJERCICIO DEL PRESUPUESTO DE EGRESOS
Clasificación Administrativa
Del 1 de Enero al AL 31 DE MARZO DEL 2020</t>
  </si>
  <si>
    <t>Gobierno (Federal/Estatal/Municipal) de SISTEMA DE AGUA POTABLE Y ALCANTARILLADO SAN MIGUEL DE ALLENDE, GTO. 
Estado Analítico del Ejercicio del Presupuesto de Egresos
Clasificación Administrativa
Del 1 de Enero al AL 31 DE MARZO DEL 2020</t>
  </si>
  <si>
    <t>Sector Paraestatal del Gobierno (Federal/Estatal/Municipal) de SISTEMA DE AGUA POTABLE Y ALCANTARILLADO SAN MIGUEL DE ALLENDE, GTO. 
Estado Analítico del Ejercicio del Presupuesto de Egresos
Clasificación Administrativa
Del 1 de Enero al AL 31 DE MARZO DEL 2020</t>
  </si>
  <si>
    <t>SISTEMA DE AGUA POTABLE Y ALCANTARILLADO SAN MIGUEL DE ALLENDE, GTO. 
ESTADO ANALÍTICO DEL EJERCICIO DEL PRESUPUESTO DE EGRESOS
Clasificación Funcional (Finalidad y Función)
Del 1 de Enero al AL 31 DE MARZO DEL 2020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</si>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</sst>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/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showGridLines="0" tabSelected="1" view="pageBreakPreview" zoomScale="60" zoomScaleNormal="100" workbookViewId="0">
      <selection activeCell="A45" sqref="A45:XFD45"/>
    </sheetView>
  </sheetViews>
  <sheetFormatPr baseColWidth="10" defaultRowHeight="11.25" x14ac:dyDescent="0.2"/>
  <cols>
    <col min="1" max="1" width="5.83203125" style="1" customWidth="1"/>
    <col min="2" max="2" width="57.83203125" style="1" customWidth="1"/>
    <col min="3" max="3" width="18.33203125" style="1" customWidth="1"/>
    <col min="4" max="4" width="14.3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58512122.450000003</v>
      </c>
      <c r="D5" s="14">
        <f>SUM(D6:D12)</f>
        <v>0</v>
      </c>
      <c r="E5" s="14">
        <f>C5+D5</f>
        <v>58512122.450000003</v>
      </c>
      <c r="F5" s="14">
        <f>SUM(F6:F12)</f>
        <v>11437275.720000001</v>
      </c>
      <c r="G5" s="14">
        <f>SUM(G6:G12)</f>
        <v>11437275.720000001</v>
      </c>
      <c r="H5" s="14">
        <f>E5-F5</f>
        <v>47074846.730000004</v>
      </c>
    </row>
    <row r="6" spans="1:8" x14ac:dyDescent="0.2">
      <c r="A6" s="49">
        <v>1100</v>
      </c>
      <c r="B6" s="11" t="s">
        <v>70</v>
      </c>
      <c r="C6" s="15">
        <v>40224990.93</v>
      </c>
      <c r="D6" s="15">
        <v>0</v>
      </c>
      <c r="E6" s="15">
        <f t="shared" ref="E6:E69" si="0">C6+D6</f>
        <v>40224990.93</v>
      </c>
      <c r="F6" s="15">
        <v>7971676.2599999998</v>
      </c>
      <c r="G6" s="15">
        <v>7971676.2599999998</v>
      </c>
      <c r="H6" s="15">
        <f t="shared" ref="H6:H69" si="1">E6-F6</f>
        <v>32253314.670000002</v>
      </c>
    </row>
    <row r="7" spans="1:8" x14ac:dyDescent="0.2">
      <c r="A7" s="49">
        <v>1200</v>
      </c>
      <c r="B7" s="11" t="s">
        <v>71</v>
      </c>
      <c r="C7" s="15">
        <v>0</v>
      </c>
      <c r="D7" s="15">
        <v>0</v>
      </c>
      <c r="E7" s="15">
        <f t="shared" si="0"/>
        <v>0</v>
      </c>
      <c r="F7" s="15">
        <v>0</v>
      </c>
      <c r="G7" s="15">
        <v>0</v>
      </c>
      <c r="H7" s="15">
        <f t="shared" si="1"/>
        <v>0</v>
      </c>
    </row>
    <row r="8" spans="1:8" x14ac:dyDescent="0.2">
      <c r="A8" s="49">
        <v>1300</v>
      </c>
      <c r="B8" s="11" t="s">
        <v>72</v>
      </c>
      <c r="C8" s="15">
        <v>0</v>
      </c>
      <c r="D8" s="15">
        <v>0</v>
      </c>
      <c r="E8" s="15">
        <f t="shared" si="0"/>
        <v>0</v>
      </c>
      <c r="F8" s="15">
        <v>225457.87</v>
      </c>
      <c r="G8" s="15">
        <v>225457.87</v>
      </c>
      <c r="H8" s="15">
        <f t="shared" si="1"/>
        <v>-225457.87</v>
      </c>
    </row>
    <row r="9" spans="1:8" x14ac:dyDescent="0.2">
      <c r="A9" s="49">
        <v>1400</v>
      </c>
      <c r="B9" s="11" t="s">
        <v>35</v>
      </c>
      <c r="C9" s="15">
        <v>9199999.9600000009</v>
      </c>
      <c r="D9" s="15">
        <v>0</v>
      </c>
      <c r="E9" s="15">
        <f t="shared" si="0"/>
        <v>9199999.9600000009</v>
      </c>
      <c r="F9" s="15">
        <v>1242147.6000000001</v>
      </c>
      <c r="G9" s="15">
        <v>1242147.6000000001</v>
      </c>
      <c r="H9" s="15">
        <f t="shared" si="1"/>
        <v>7957852.3600000013</v>
      </c>
    </row>
    <row r="10" spans="1:8" x14ac:dyDescent="0.2">
      <c r="A10" s="49">
        <v>1500</v>
      </c>
      <c r="B10" s="11" t="s">
        <v>73</v>
      </c>
      <c r="C10" s="15">
        <v>9087131.5600000005</v>
      </c>
      <c r="D10" s="15">
        <v>0</v>
      </c>
      <c r="E10" s="15">
        <f t="shared" si="0"/>
        <v>9087131.5600000005</v>
      </c>
      <c r="F10" s="15">
        <v>1997993.99</v>
      </c>
      <c r="G10" s="15">
        <v>1997993.99</v>
      </c>
      <c r="H10" s="15">
        <f t="shared" si="1"/>
        <v>7089137.5700000003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14370082.640000001</v>
      </c>
      <c r="D13" s="15">
        <f>SUM(D14:D22)</f>
        <v>0</v>
      </c>
      <c r="E13" s="15">
        <f t="shared" si="0"/>
        <v>14370082.640000001</v>
      </c>
      <c r="F13" s="15">
        <f>SUM(F14:F22)</f>
        <v>2027146.2999999998</v>
      </c>
      <c r="G13" s="15">
        <f>SUM(G14:G22)</f>
        <v>2027146.2999999998</v>
      </c>
      <c r="H13" s="15">
        <f t="shared" si="1"/>
        <v>12342936.34</v>
      </c>
    </row>
    <row r="14" spans="1:8" x14ac:dyDescent="0.2">
      <c r="A14" s="49">
        <v>2100</v>
      </c>
      <c r="B14" s="11" t="s">
        <v>75</v>
      </c>
      <c r="C14" s="15">
        <v>1172900.2</v>
      </c>
      <c r="D14" s="15">
        <v>0</v>
      </c>
      <c r="E14" s="15">
        <f t="shared" si="0"/>
        <v>1172900.2</v>
      </c>
      <c r="F14" s="15">
        <v>269894.75</v>
      </c>
      <c r="G14" s="15">
        <v>269894.75</v>
      </c>
      <c r="H14" s="15">
        <f t="shared" si="1"/>
        <v>903005.45</v>
      </c>
    </row>
    <row r="15" spans="1:8" x14ac:dyDescent="0.2">
      <c r="A15" s="49">
        <v>2200</v>
      </c>
      <c r="B15" s="11" t="s">
        <v>76</v>
      </c>
      <c r="C15" s="15">
        <v>149023.82</v>
      </c>
      <c r="D15" s="15">
        <v>0</v>
      </c>
      <c r="E15" s="15">
        <f t="shared" si="0"/>
        <v>149023.82</v>
      </c>
      <c r="F15" s="15">
        <v>32623.5</v>
      </c>
      <c r="G15" s="15">
        <v>32623.5</v>
      </c>
      <c r="H15" s="15">
        <f t="shared" si="1"/>
        <v>116400.32000000001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4322117.6399999997</v>
      </c>
      <c r="D17" s="15">
        <v>0</v>
      </c>
      <c r="E17" s="15">
        <f t="shared" si="0"/>
        <v>4322117.6399999997</v>
      </c>
      <c r="F17" s="15">
        <v>260373.27</v>
      </c>
      <c r="G17" s="15">
        <v>260373.27</v>
      </c>
      <c r="H17" s="15">
        <f t="shared" si="1"/>
        <v>4061744.3699999996</v>
      </c>
    </row>
    <row r="18" spans="1:8" x14ac:dyDescent="0.2">
      <c r="A18" s="49">
        <v>2500</v>
      </c>
      <c r="B18" s="11" t="s">
        <v>79</v>
      </c>
      <c r="C18" s="15">
        <v>1190690.08</v>
      </c>
      <c r="D18" s="15">
        <v>0</v>
      </c>
      <c r="E18" s="15">
        <f t="shared" si="0"/>
        <v>1190690.08</v>
      </c>
      <c r="F18" s="15">
        <v>26972.23</v>
      </c>
      <c r="G18" s="15">
        <v>26972.23</v>
      </c>
      <c r="H18" s="15">
        <f t="shared" si="1"/>
        <v>1163717.8500000001</v>
      </c>
    </row>
    <row r="19" spans="1:8" x14ac:dyDescent="0.2">
      <c r="A19" s="49">
        <v>2600</v>
      </c>
      <c r="B19" s="11" t="s">
        <v>80</v>
      </c>
      <c r="C19" s="15">
        <v>2015194.14</v>
      </c>
      <c r="D19" s="15">
        <v>0</v>
      </c>
      <c r="E19" s="15">
        <f t="shared" si="0"/>
        <v>2015194.14</v>
      </c>
      <c r="F19" s="15">
        <v>399309.46</v>
      </c>
      <c r="G19" s="15">
        <v>399309.46</v>
      </c>
      <c r="H19" s="15">
        <f t="shared" si="1"/>
        <v>1615884.68</v>
      </c>
    </row>
    <row r="20" spans="1:8" x14ac:dyDescent="0.2">
      <c r="A20" s="49">
        <v>2700</v>
      </c>
      <c r="B20" s="11" t="s">
        <v>81</v>
      </c>
      <c r="C20" s="15">
        <v>665911.01</v>
      </c>
      <c r="D20" s="15">
        <v>0</v>
      </c>
      <c r="E20" s="15">
        <f t="shared" si="0"/>
        <v>665911.01</v>
      </c>
      <c r="F20" s="15">
        <v>30820.76</v>
      </c>
      <c r="G20" s="15">
        <v>30820.76</v>
      </c>
      <c r="H20" s="15">
        <f t="shared" si="1"/>
        <v>635090.25</v>
      </c>
    </row>
    <row r="21" spans="1:8" hidden="1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4854245.75</v>
      </c>
      <c r="D22" s="15">
        <v>0</v>
      </c>
      <c r="E22" s="15">
        <f t="shared" si="0"/>
        <v>4854245.75</v>
      </c>
      <c r="F22" s="15">
        <v>1007152.33</v>
      </c>
      <c r="G22" s="15">
        <v>1007152.33</v>
      </c>
      <c r="H22" s="15">
        <f t="shared" si="1"/>
        <v>3847093.42</v>
      </c>
    </row>
    <row r="23" spans="1:8" x14ac:dyDescent="0.2">
      <c r="A23" s="48" t="s">
        <v>63</v>
      </c>
      <c r="B23" s="7"/>
      <c r="C23" s="15">
        <f>SUM(C24:C32)</f>
        <v>49684580.940000005</v>
      </c>
      <c r="D23" s="15">
        <f>SUM(D24:D32)</f>
        <v>0</v>
      </c>
      <c r="E23" s="15">
        <f t="shared" si="0"/>
        <v>49684580.940000005</v>
      </c>
      <c r="F23" s="15">
        <f>SUM(F24:F32)</f>
        <v>9110572.540000001</v>
      </c>
      <c r="G23" s="15">
        <f>SUM(G24:G32)</f>
        <v>9110572.540000001</v>
      </c>
      <c r="H23" s="15">
        <f t="shared" si="1"/>
        <v>40574008.400000006</v>
      </c>
    </row>
    <row r="24" spans="1:8" x14ac:dyDescent="0.2">
      <c r="A24" s="49">
        <v>3100</v>
      </c>
      <c r="B24" s="11" t="s">
        <v>84</v>
      </c>
      <c r="C24" s="15">
        <v>30070820.73</v>
      </c>
      <c r="D24" s="15">
        <v>0</v>
      </c>
      <c r="E24" s="15">
        <f t="shared" si="0"/>
        <v>30070820.73</v>
      </c>
      <c r="F24" s="15">
        <v>5425921.3200000003</v>
      </c>
      <c r="G24" s="15">
        <v>5425921.3200000003</v>
      </c>
      <c r="H24" s="15">
        <f t="shared" si="1"/>
        <v>24644899.41</v>
      </c>
    </row>
    <row r="25" spans="1:8" x14ac:dyDescent="0.2">
      <c r="A25" s="49">
        <v>3200</v>
      </c>
      <c r="B25" s="11" t="s">
        <v>85</v>
      </c>
      <c r="C25" s="15">
        <v>266040.42</v>
      </c>
      <c r="D25" s="15">
        <v>0</v>
      </c>
      <c r="E25" s="15">
        <f t="shared" si="0"/>
        <v>266040.42</v>
      </c>
      <c r="F25" s="15">
        <v>52686</v>
      </c>
      <c r="G25" s="15">
        <v>52686</v>
      </c>
      <c r="H25" s="15">
        <f t="shared" si="1"/>
        <v>213354.41999999998</v>
      </c>
    </row>
    <row r="26" spans="1:8" x14ac:dyDescent="0.2">
      <c r="A26" s="49">
        <v>3300</v>
      </c>
      <c r="B26" s="11" t="s">
        <v>86</v>
      </c>
      <c r="C26" s="15">
        <v>3213897.87</v>
      </c>
      <c r="D26" s="15">
        <v>0</v>
      </c>
      <c r="E26" s="15">
        <f t="shared" si="0"/>
        <v>3213897.87</v>
      </c>
      <c r="F26" s="15">
        <v>585016.86</v>
      </c>
      <c r="G26" s="15">
        <v>585016.86</v>
      </c>
      <c r="H26" s="15">
        <f t="shared" si="1"/>
        <v>2628881.0100000002</v>
      </c>
    </row>
    <row r="27" spans="1:8" x14ac:dyDescent="0.2">
      <c r="A27" s="49">
        <v>3400</v>
      </c>
      <c r="B27" s="11" t="s">
        <v>87</v>
      </c>
      <c r="C27" s="15">
        <v>1505862.36</v>
      </c>
      <c r="D27" s="15">
        <v>0</v>
      </c>
      <c r="E27" s="15">
        <f t="shared" si="0"/>
        <v>1505862.36</v>
      </c>
      <c r="F27" s="15">
        <v>277499.15999999997</v>
      </c>
      <c r="G27" s="15">
        <v>277499.15999999997</v>
      </c>
      <c r="H27" s="15">
        <f t="shared" si="1"/>
        <v>1228363.2000000002</v>
      </c>
    </row>
    <row r="28" spans="1:8" x14ac:dyDescent="0.2">
      <c r="A28" s="49">
        <v>3500</v>
      </c>
      <c r="B28" s="11" t="s">
        <v>88</v>
      </c>
      <c r="C28" s="15">
        <v>2793979.64</v>
      </c>
      <c r="D28" s="15">
        <v>0</v>
      </c>
      <c r="E28" s="15">
        <f t="shared" si="0"/>
        <v>2793979.64</v>
      </c>
      <c r="F28" s="15">
        <v>554746.84</v>
      </c>
      <c r="G28" s="15">
        <v>554746.84</v>
      </c>
      <c r="H28" s="15">
        <f t="shared" si="1"/>
        <v>2239232.8000000003</v>
      </c>
    </row>
    <row r="29" spans="1:8" x14ac:dyDescent="0.2">
      <c r="A29" s="49">
        <v>3600</v>
      </c>
      <c r="B29" s="11" t="s">
        <v>89</v>
      </c>
      <c r="C29" s="15">
        <v>898072.95</v>
      </c>
      <c r="D29" s="15">
        <v>0</v>
      </c>
      <c r="E29" s="15">
        <f t="shared" si="0"/>
        <v>898072.95</v>
      </c>
      <c r="F29" s="15">
        <v>13189.66</v>
      </c>
      <c r="G29" s="15">
        <v>13189.66</v>
      </c>
      <c r="H29" s="15">
        <f t="shared" si="1"/>
        <v>884883.28999999992</v>
      </c>
    </row>
    <row r="30" spans="1:8" x14ac:dyDescent="0.2">
      <c r="A30" s="49">
        <v>3700</v>
      </c>
      <c r="B30" s="11" t="s">
        <v>90</v>
      </c>
      <c r="C30" s="15">
        <v>182146.65</v>
      </c>
      <c r="D30" s="15">
        <v>0</v>
      </c>
      <c r="E30" s="15">
        <f t="shared" si="0"/>
        <v>182146.65</v>
      </c>
      <c r="F30" s="15">
        <v>8867.7000000000007</v>
      </c>
      <c r="G30" s="15">
        <v>8867.7000000000007</v>
      </c>
      <c r="H30" s="15">
        <f t="shared" si="1"/>
        <v>173278.94999999998</v>
      </c>
    </row>
    <row r="31" spans="1:8" x14ac:dyDescent="0.2">
      <c r="A31" s="49">
        <v>3800</v>
      </c>
      <c r="B31" s="11" t="s">
        <v>91</v>
      </c>
      <c r="C31" s="15">
        <v>396272.32</v>
      </c>
      <c r="D31" s="15">
        <v>0</v>
      </c>
      <c r="E31" s="15">
        <f t="shared" si="0"/>
        <v>396272.32</v>
      </c>
      <c r="F31" s="15">
        <v>8970</v>
      </c>
      <c r="G31" s="15">
        <v>8970</v>
      </c>
      <c r="H31" s="15">
        <f t="shared" si="1"/>
        <v>387302.32</v>
      </c>
    </row>
    <row r="32" spans="1:8" x14ac:dyDescent="0.2">
      <c r="A32" s="49">
        <v>3900</v>
      </c>
      <c r="B32" s="11" t="s">
        <v>19</v>
      </c>
      <c r="C32" s="15">
        <v>10357488</v>
      </c>
      <c r="D32" s="15">
        <v>0</v>
      </c>
      <c r="E32" s="15">
        <f t="shared" si="0"/>
        <v>10357488</v>
      </c>
      <c r="F32" s="15">
        <v>2183675</v>
      </c>
      <c r="G32" s="15">
        <v>2183675</v>
      </c>
      <c r="H32" s="15">
        <f t="shared" si="1"/>
        <v>8173813</v>
      </c>
    </row>
    <row r="33" spans="1:8" x14ac:dyDescent="0.2">
      <c r="A33" s="48" t="s">
        <v>64</v>
      </c>
      <c r="B33" s="7"/>
      <c r="C33" s="15">
        <f>SUM(C34:C42)</f>
        <v>5000000</v>
      </c>
      <c r="D33" s="15">
        <f>SUM(D34:D42)</f>
        <v>0</v>
      </c>
      <c r="E33" s="15">
        <f t="shared" si="0"/>
        <v>5000000</v>
      </c>
      <c r="F33" s="15">
        <f>SUM(F34:F42)</f>
        <v>85514.46</v>
      </c>
      <c r="G33" s="15">
        <f>SUM(G34:G42)</f>
        <v>85514.46</v>
      </c>
      <c r="H33" s="15">
        <f t="shared" si="1"/>
        <v>4914485.54</v>
      </c>
    </row>
    <row r="34" spans="1:8" x14ac:dyDescent="0.2">
      <c r="A34" s="49">
        <v>4100</v>
      </c>
      <c r="B34" s="11" t="s">
        <v>92</v>
      </c>
      <c r="C34" s="15">
        <v>5000000</v>
      </c>
      <c r="D34" s="15">
        <v>0</v>
      </c>
      <c r="E34" s="15">
        <f t="shared" si="0"/>
        <v>5000000</v>
      </c>
      <c r="F34" s="15">
        <v>85514.46</v>
      </c>
      <c r="G34" s="15">
        <v>85514.46</v>
      </c>
      <c r="H34" s="15">
        <f t="shared" si="1"/>
        <v>4914485.54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3872579.1</v>
      </c>
      <c r="D43" s="15">
        <f>SUM(D44:D52)</f>
        <v>0</v>
      </c>
      <c r="E43" s="15">
        <f t="shared" si="0"/>
        <v>3872579.1</v>
      </c>
      <c r="F43" s="15">
        <f>SUM(F44:F52)</f>
        <v>137615.83000000002</v>
      </c>
      <c r="G43" s="15">
        <f>SUM(G44:G52)</f>
        <v>137615.83000000002</v>
      </c>
      <c r="H43" s="15">
        <f t="shared" si="1"/>
        <v>3734963.27</v>
      </c>
    </row>
    <row r="44" spans="1:8" x14ac:dyDescent="0.2">
      <c r="A44" s="49">
        <v>5100</v>
      </c>
      <c r="B44" s="11" t="s">
        <v>99</v>
      </c>
      <c r="C44" s="15">
        <v>322309.90000000002</v>
      </c>
      <c r="D44" s="15">
        <v>0</v>
      </c>
      <c r="E44" s="15">
        <f t="shared" si="0"/>
        <v>322309.90000000002</v>
      </c>
      <c r="F44" s="15">
        <v>114018.11</v>
      </c>
      <c r="G44" s="15">
        <v>114018.11</v>
      </c>
      <c r="H44" s="15">
        <f t="shared" si="1"/>
        <v>208291.79000000004</v>
      </c>
    </row>
    <row r="45" spans="1:8" hidden="1" x14ac:dyDescent="0.2">
      <c r="A45" s="49">
        <v>5200</v>
      </c>
      <c r="B45" s="11" t="s">
        <v>100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101</v>
      </c>
      <c r="C46" s="15">
        <v>60304</v>
      </c>
      <c r="D46" s="15">
        <v>0</v>
      </c>
      <c r="E46" s="15">
        <f t="shared" si="0"/>
        <v>60304</v>
      </c>
      <c r="F46" s="15">
        <v>0</v>
      </c>
      <c r="G46" s="15">
        <v>0</v>
      </c>
      <c r="H46" s="15">
        <f t="shared" si="1"/>
        <v>60304</v>
      </c>
    </row>
    <row r="47" spans="1:8" x14ac:dyDescent="0.2">
      <c r="A47" s="49">
        <v>5400</v>
      </c>
      <c r="B47" s="11" t="s">
        <v>102</v>
      </c>
      <c r="C47" s="15">
        <v>900000</v>
      </c>
      <c r="D47" s="15">
        <v>0</v>
      </c>
      <c r="E47" s="15">
        <f t="shared" si="0"/>
        <v>900000</v>
      </c>
      <c r="F47" s="15">
        <v>0</v>
      </c>
      <c r="G47" s="15">
        <v>0</v>
      </c>
      <c r="H47" s="15">
        <f t="shared" si="1"/>
        <v>900000</v>
      </c>
    </row>
    <row r="48" spans="1:8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1787894.3</v>
      </c>
      <c r="D49" s="15">
        <v>0</v>
      </c>
      <c r="E49" s="15">
        <f t="shared" si="0"/>
        <v>1787894.3</v>
      </c>
      <c r="F49" s="15">
        <v>23597.72</v>
      </c>
      <c r="G49" s="15">
        <v>23597.72</v>
      </c>
      <c r="H49" s="15">
        <f t="shared" si="1"/>
        <v>1764296.58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hidden="1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802070.9</v>
      </c>
      <c r="D52" s="15">
        <v>0</v>
      </c>
      <c r="E52" s="15">
        <f t="shared" si="0"/>
        <v>802070.9</v>
      </c>
      <c r="F52" s="15">
        <v>0</v>
      </c>
      <c r="G52" s="15">
        <v>0</v>
      </c>
      <c r="H52" s="15">
        <f t="shared" si="1"/>
        <v>802070.9</v>
      </c>
    </row>
    <row r="53" spans="1:8" x14ac:dyDescent="0.2">
      <c r="A53" s="48" t="s">
        <v>66</v>
      </c>
      <c r="B53" s="7"/>
      <c r="C53" s="15">
        <f>SUM(C54:C56)</f>
        <v>150131113.87</v>
      </c>
      <c r="D53" s="15">
        <f>SUM(D54:D56)</f>
        <v>0</v>
      </c>
      <c r="E53" s="15">
        <f t="shared" si="0"/>
        <v>150131113.87</v>
      </c>
      <c r="F53" s="15">
        <f>SUM(F54:F56)</f>
        <v>8280769.1200000001</v>
      </c>
      <c r="G53" s="15">
        <f>SUM(G54:G56)</f>
        <v>8280769.1200000001</v>
      </c>
      <c r="H53" s="15">
        <f t="shared" si="1"/>
        <v>141850344.75</v>
      </c>
    </row>
    <row r="54" spans="1:8" x14ac:dyDescent="0.2">
      <c r="A54" s="49">
        <v>6100</v>
      </c>
      <c r="B54" s="11" t="s">
        <v>108</v>
      </c>
      <c r="C54" s="15">
        <v>144131113.87</v>
      </c>
      <c r="D54" s="15">
        <v>0</v>
      </c>
      <c r="E54" s="15">
        <f t="shared" si="0"/>
        <v>144131113.87</v>
      </c>
      <c r="F54" s="15">
        <v>4316566.67</v>
      </c>
      <c r="G54" s="15">
        <v>4316566.67</v>
      </c>
      <c r="H54" s="15">
        <f t="shared" si="1"/>
        <v>139814547.20000002</v>
      </c>
    </row>
    <row r="55" spans="1:8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6000000</v>
      </c>
      <c r="D56" s="15">
        <v>0</v>
      </c>
      <c r="E56" s="15">
        <f t="shared" si="0"/>
        <v>6000000</v>
      </c>
      <c r="F56" s="15">
        <v>3964202.45</v>
      </c>
      <c r="G56" s="15">
        <v>3964202.45</v>
      </c>
      <c r="H56" s="15">
        <f t="shared" si="1"/>
        <v>2035797.5499999998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281570479</v>
      </c>
      <c r="D77" s="17">
        <f t="shared" si="4"/>
        <v>0</v>
      </c>
      <c r="E77" s="17">
        <f t="shared" si="4"/>
        <v>281570479</v>
      </c>
      <c r="F77" s="17">
        <f t="shared" si="4"/>
        <v>31078893.970000003</v>
      </c>
      <c r="G77" s="17">
        <f t="shared" si="4"/>
        <v>31078893.970000003</v>
      </c>
      <c r="H77" s="17">
        <f t="shared" si="4"/>
        <v>250491585.03000003</v>
      </c>
    </row>
    <row r="79" spans="1:8" x14ac:dyDescent="0.2">
      <c r="B79" s="63" t="s">
        <v>143</v>
      </c>
      <c r="C79" s="63"/>
      <c r="D79" s="63"/>
      <c r="E79" s="63"/>
      <c r="F79" s="63"/>
      <c r="G79" s="63"/>
      <c r="H79" s="63"/>
    </row>
    <row r="80" spans="1:8" x14ac:dyDescent="0.2">
      <c r="B80" s="64"/>
      <c r="C80" s="64"/>
      <c r="D80" s="65"/>
      <c r="E80" s="65"/>
      <c r="F80" s="66"/>
      <c r="G80" s="66"/>
      <c r="H80" s="66"/>
    </row>
    <row r="81" spans="2:8" x14ac:dyDescent="0.2">
      <c r="B81" s="64" t="s">
        <v>144</v>
      </c>
      <c r="C81" s="67" t="s">
        <v>144</v>
      </c>
      <c r="D81" s="67"/>
      <c r="E81" s="65"/>
      <c r="F81" s="66"/>
      <c r="G81" s="66"/>
      <c r="H81" s="66"/>
    </row>
    <row r="82" spans="2:8" ht="22.5" x14ac:dyDescent="0.2">
      <c r="B82" s="68" t="s">
        <v>145</v>
      </c>
      <c r="C82" s="69" t="s">
        <v>146</v>
      </c>
      <c r="D82" s="69"/>
      <c r="E82" s="65"/>
      <c r="F82" s="66"/>
      <c r="G82" s="66"/>
      <c r="H82" s="66"/>
    </row>
  </sheetData>
  <sheetProtection formatCells="0" formatColumns="0" formatRows="0" autoFilter="0"/>
  <mergeCells count="7">
    <mergeCell ref="C81:D81"/>
    <mergeCell ref="C82:D82"/>
    <mergeCell ref="A1:H1"/>
    <mergeCell ref="C2:G2"/>
    <mergeCell ref="H2:H3"/>
    <mergeCell ref="A2:B4"/>
    <mergeCell ref="B79:H79"/>
  </mergeCells>
  <printOptions horizontalCentered="1"/>
  <pageMargins left="0.70866141732283472" right="0.70866141732283472" top="2.3228346456692917" bottom="0.74803149606299213" header="0.31496062992125984" footer="0.31496062992125984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G6" sqref="G6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127566786.03</v>
      </c>
      <c r="D6" s="50">
        <v>0</v>
      </c>
      <c r="E6" s="50">
        <f>C6+D6</f>
        <v>127566786.03</v>
      </c>
      <c r="F6" s="50">
        <v>22660509.02</v>
      </c>
      <c r="G6" s="50">
        <v>22660509.02</v>
      </c>
      <c r="H6" s="50">
        <f>E6-F6</f>
        <v>104906277.01000001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154003692.97</v>
      </c>
      <c r="D8" s="50">
        <v>0</v>
      </c>
      <c r="E8" s="50">
        <f>C8+D8</f>
        <v>154003692.97</v>
      </c>
      <c r="F8" s="50">
        <v>8418384.9499999993</v>
      </c>
      <c r="G8" s="50">
        <v>8418384.9499999993</v>
      </c>
      <c r="H8" s="50">
        <f>E8-F8</f>
        <v>145585308.02000001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281570479</v>
      </c>
      <c r="D16" s="17">
        <f>SUM(D6+D8+D10+D12+D14)</f>
        <v>0</v>
      </c>
      <c r="E16" s="17">
        <f>SUM(E6+E8+E10+E12+E14)</f>
        <v>281570479</v>
      </c>
      <c r="F16" s="17">
        <f t="shared" ref="F16:H16" si="0">SUM(F6+F8+F10+F12+F14)</f>
        <v>31078893.969999999</v>
      </c>
      <c r="G16" s="17">
        <f t="shared" si="0"/>
        <v>31078893.969999999</v>
      </c>
      <c r="H16" s="17">
        <f t="shared" si="0"/>
        <v>250491585.03000003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>
      <selection activeCell="G7" sqref="G7:G15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2" t="s">
        <v>139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5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109970062.44</v>
      </c>
      <c r="D7" s="15">
        <v>0</v>
      </c>
      <c r="E7" s="15">
        <f>C7+D7</f>
        <v>109970062.44</v>
      </c>
      <c r="F7" s="15">
        <v>5731274.0999999996</v>
      </c>
      <c r="G7" s="15">
        <v>5731274.0999999996</v>
      </c>
      <c r="H7" s="15">
        <f>E7-F7</f>
        <v>104238788.34</v>
      </c>
    </row>
    <row r="8" spans="1:8" x14ac:dyDescent="0.2">
      <c r="A8" s="4" t="s">
        <v>131</v>
      </c>
      <c r="B8" s="22"/>
      <c r="C8" s="15">
        <v>8335267.0499999998</v>
      </c>
      <c r="D8" s="15">
        <v>0</v>
      </c>
      <c r="E8" s="15">
        <f t="shared" ref="E8:E13" si="0">C8+D8</f>
        <v>8335267.0499999998</v>
      </c>
      <c r="F8" s="15">
        <v>1442743.72</v>
      </c>
      <c r="G8" s="15">
        <v>1442743.72</v>
      </c>
      <c r="H8" s="15">
        <f t="shared" ref="H8:H13" si="1">E8-F8</f>
        <v>6892523.3300000001</v>
      </c>
    </row>
    <row r="9" spans="1:8" x14ac:dyDescent="0.2">
      <c r="A9" s="4" t="s">
        <v>132</v>
      </c>
      <c r="B9" s="22"/>
      <c r="C9" s="15">
        <v>43401063.689999998</v>
      </c>
      <c r="D9" s="15">
        <v>0</v>
      </c>
      <c r="E9" s="15">
        <f t="shared" si="0"/>
        <v>43401063.689999998</v>
      </c>
      <c r="F9" s="15">
        <v>5160731.42</v>
      </c>
      <c r="G9" s="15">
        <v>5160731.42</v>
      </c>
      <c r="H9" s="15">
        <f t="shared" si="1"/>
        <v>38240332.269999996</v>
      </c>
    </row>
    <row r="10" spans="1:8" x14ac:dyDescent="0.2">
      <c r="A10" s="4" t="s">
        <v>133</v>
      </c>
      <c r="B10" s="22"/>
      <c r="C10" s="15">
        <v>37713511.07</v>
      </c>
      <c r="D10" s="15">
        <v>0</v>
      </c>
      <c r="E10" s="15">
        <f t="shared" si="0"/>
        <v>37713511.07</v>
      </c>
      <c r="F10" s="15">
        <v>6919601.3700000001</v>
      </c>
      <c r="G10" s="15">
        <v>6919601.3700000001</v>
      </c>
      <c r="H10" s="15">
        <f t="shared" si="1"/>
        <v>30793909.699999999</v>
      </c>
    </row>
    <row r="11" spans="1:8" x14ac:dyDescent="0.2">
      <c r="A11" s="4" t="s">
        <v>134</v>
      </c>
      <c r="B11" s="22"/>
      <c r="C11" s="15">
        <v>20310393.77</v>
      </c>
      <c r="D11" s="15">
        <v>0</v>
      </c>
      <c r="E11" s="15">
        <f t="shared" si="0"/>
        <v>20310393.77</v>
      </c>
      <c r="F11" s="15">
        <v>809299.67</v>
      </c>
      <c r="G11" s="15">
        <v>809299.67</v>
      </c>
      <c r="H11" s="15">
        <f t="shared" si="1"/>
        <v>19501094.099999998</v>
      </c>
    </row>
    <row r="12" spans="1:8" x14ac:dyDescent="0.2">
      <c r="A12" s="4" t="s">
        <v>135</v>
      </c>
      <c r="B12" s="22"/>
      <c r="C12" s="15">
        <v>29816549.989999998</v>
      </c>
      <c r="D12" s="15">
        <v>0</v>
      </c>
      <c r="E12" s="15">
        <f t="shared" si="0"/>
        <v>29816549.989999998</v>
      </c>
      <c r="F12" s="15">
        <v>5604133.6299999999</v>
      </c>
      <c r="G12" s="15">
        <v>5604133.6299999999</v>
      </c>
      <c r="H12" s="15">
        <f t="shared" si="1"/>
        <v>24212416.359999999</v>
      </c>
    </row>
    <row r="13" spans="1:8" x14ac:dyDescent="0.2">
      <c r="A13" s="4" t="s">
        <v>136</v>
      </c>
      <c r="B13" s="22"/>
      <c r="C13" s="15">
        <v>16759243.060000001</v>
      </c>
      <c r="D13" s="15">
        <v>0</v>
      </c>
      <c r="E13" s="15">
        <f t="shared" si="0"/>
        <v>16759243.060000001</v>
      </c>
      <c r="F13" s="15">
        <v>2502072.5099999998</v>
      </c>
      <c r="G13" s="15">
        <v>2502072.5099999998</v>
      </c>
      <c r="H13" s="15">
        <f t="shared" si="1"/>
        <v>14257170.550000001</v>
      </c>
    </row>
    <row r="14" spans="1:8" x14ac:dyDescent="0.2">
      <c r="A14" s="4" t="s">
        <v>137</v>
      </c>
      <c r="B14" s="22"/>
      <c r="C14" s="15">
        <v>13546096.470000001</v>
      </c>
      <c r="D14" s="15">
        <v>0</v>
      </c>
      <c r="E14" s="15">
        <f t="shared" ref="E14" si="2">C14+D14</f>
        <v>13546096.470000001</v>
      </c>
      <c r="F14" s="15">
        <v>2626810.14</v>
      </c>
      <c r="G14" s="15">
        <v>2626810.14</v>
      </c>
      <c r="H14" s="15">
        <f t="shared" ref="H14" si="3">E14-F14</f>
        <v>10919286.33</v>
      </c>
    </row>
    <row r="15" spans="1:8" x14ac:dyDescent="0.2">
      <c r="A15" s="4" t="s">
        <v>138</v>
      </c>
      <c r="B15" s="22"/>
      <c r="C15" s="15">
        <v>1718291.46</v>
      </c>
      <c r="D15" s="15">
        <v>0</v>
      </c>
      <c r="E15" s="15">
        <f t="shared" ref="E15" si="4">C15+D15</f>
        <v>1718291.46</v>
      </c>
      <c r="F15" s="15">
        <v>282227.40999999997</v>
      </c>
      <c r="G15" s="15">
        <v>282227.40999999997</v>
      </c>
      <c r="H15" s="15">
        <f t="shared" ref="H15" si="5">E15-F15</f>
        <v>1436064.05</v>
      </c>
    </row>
    <row r="16" spans="1:8" x14ac:dyDescent="0.2">
      <c r="A16" s="4"/>
      <c r="B16" s="22"/>
      <c r="C16" s="15"/>
      <c r="D16" s="15"/>
      <c r="E16" s="15"/>
      <c r="F16" s="15"/>
      <c r="G16" s="15"/>
      <c r="H16" s="15"/>
    </row>
    <row r="17" spans="1:8" x14ac:dyDescent="0.2">
      <c r="A17" s="4"/>
      <c r="B17" s="25"/>
      <c r="C17" s="16"/>
      <c r="D17" s="16"/>
      <c r="E17" s="16"/>
      <c r="F17" s="16"/>
      <c r="G17" s="16"/>
      <c r="H17" s="16"/>
    </row>
    <row r="18" spans="1:8" x14ac:dyDescent="0.2">
      <c r="A18" s="26"/>
      <c r="B18" s="47" t="s">
        <v>53</v>
      </c>
      <c r="C18" s="23">
        <f t="shared" ref="C18:H18" si="6">SUM(C7:C17)</f>
        <v>281570479</v>
      </c>
      <c r="D18" s="23">
        <f t="shared" si="6"/>
        <v>0</v>
      </c>
      <c r="E18" s="23">
        <f t="shared" si="6"/>
        <v>281570479</v>
      </c>
      <c r="F18" s="23">
        <f t="shared" si="6"/>
        <v>31078893.970000003</v>
      </c>
      <c r="G18" s="23">
        <f t="shared" si="6"/>
        <v>31078893.970000003</v>
      </c>
      <c r="H18" s="23">
        <f t="shared" si="6"/>
        <v>250491585.03</v>
      </c>
    </row>
    <row r="21" spans="1:8" ht="45" customHeight="1" x14ac:dyDescent="0.2">
      <c r="A21" s="52" t="s">
        <v>140</v>
      </c>
      <c r="B21" s="53"/>
      <c r="C21" s="53"/>
      <c r="D21" s="53"/>
      <c r="E21" s="53"/>
      <c r="F21" s="53"/>
      <c r="G21" s="53"/>
      <c r="H21" s="54"/>
    </row>
    <row r="23" spans="1:8" x14ac:dyDescent="0.2">
      <c r="A23" s="57" t="s">
        <v>54</v>
      </c>
      <c r="B23" s="58"/>
      <c r="C23" s="52" t="s">
        <v>60</v>
      </c>
      <c r="D23" s="53"/>
      <c r="E23" s="53"/>
      <c r="F23" s="53"/>
      <c r="G23" s="54"/>
      <c r="H23" s="55" t="s">
        <v>59</v>
      </c>
    </row>
    <row r="24" spans="1:8" ht="22.5" x14ac:dyDescent="0.2">
      <c r="A24" s="59"/>
      <c r="B24" s="60"/>
      <c r="C24" s="9" t="s">
        <v>55</v>
      </c>
      <c r="D24" s="9" t="s">
        <v>125</v>
      </c>
      <c r="E24" s="9" t="s">
        <v>56</v>
      </c>
      <c r="F24" s="9" t="s">
        <v>57</v>
      </c>
      <c r="G24" s="9" t="s">
        <v>58</v>
      </c>
      <c r="H24" s="56"/>
    </row>
    <row r="25" spans="1:8" x14ac:dyDescent="0.2">
      <c r="A25" s="61"/>
      <c r="B25" s="62"/>
      <c r="C25" s="10">
        <v>1</v>
      </c>
      <c r="D25" s="10">
        <v>2</v>
      </c>
      <c r="E25" s="10" t="s">
        <v>126</v>
      </c>
      <c r="F25" s="10">
        <v>4</v>
      </c>
      <c r="G25" s="10">
        <v>5</v>
      </c>
      <c r="H25" s="10" t="s">
        <v>127</v>
      </c>
    </row>
    <row r="26" spans="1:8" x14ac:dyDescent="0.2">
      <c r="A26" s="28"/>
      <c r="B26" s="29"/>
      <c r="C26" s="33"/>
      <c r="D26" s="33"/>
      <c r="E26" s="33"/>
      <c r="F26" s="33"/>
      <c r="G26" s="33"/>
      <c r="H26" s="33"/>
    </row>
    <row r="27" spans="1:8" x14ac:dyDescent="0.2">
      <c r="A27" s="4" t="s">
        <v>8</v>
      </c>
      <c r="B27" s="2"/>
      <c r="C27" s="34">
        <v>0</v>
      </c>
      <c r="D27" s="34">
        <v>0</v>
      </c>
      <c r="E27" s="34">
        <f>C27+D27</f>
        <v>0</v>
      </c>
      <c r="F27" s="34">
        <v>0</v>
      </c>
      <c r="G27" s="34">
        <v>0</v>
      </c>
      <c r="H27" s="34">
        <f>E27-F27</f>
        <v>0</v>
      </c>
    </row>
    <row r="28" spans="1:8" x14ac:dyDescent="0.2">
      <c r="A28" s="4" t="s">
        <v>9</v>
      </c>
      <c r="B28" s="2"/>
      <c r="C28" s="34">
        <v>0</v>
      </c>
      <c r="D28" s="34">
        <v>0</v>
      </c>
      <c r="E28" s="34">
        <f t="shared" ref="E28:E30" si="7">C28+D28</f>
        <v>0</v>
      </c>
      <c r="F28" s="34">
        <v>0</v>
      </c>
      <c r="G28" s="34">
        <v>0</v>
      </c>
      <c r="H28" s="34">
        <f t="shared" ref="H28:H30" si="8">E28-F28</f>
        <v>0</v>
      </c>
    </row>
    <row r="29" spans="1:8" x14ac:dyDescent="0.2">
      <c r="A29" s="4" t="s">
        <v>10</v>
      </c>
      <c r="B29" s="2"/>
      <c r="C29" s="34">
        <v>0</v>
      </c>
      <c r="D29" s="34">
        <v>0</v>
      </c>
      <c r="E29" s="34">
        <f t="shared" si="7"/>
        <v>0</v>
      </c>
      <c r="F29" s="34">
        <v>0</v>
      </c>
      <c r="G29" s="34">
        <v>0</v>
      </c>
      <c r="H29" s="34">
        <f t="shared" si="8"/>
        <v>0</v>
      </c>
    </row>
    <row r="30" spans="1:8" x14ac:dyDescent="0.2">
      <c r="A30" s="4" t="s">
        <v>11</v>
      </c>
      <c r="B30" s="2"/>
      <c r="C30" s="34">
        <v>0</v>
      </c>
      <c r="D30" s="34">
        <v>0</v>
      </c>
      <c r="E30" s="34">
        <f t="shared" si="7"/>
        <v>0</v>
      </c>
      <c r="F30" s="34">
        <v>0</v>
      </c>
      <c r="G30" s="34">
        <v>0</v>
      </c>
      <c r="H30" s="34">
        <f t="shared" si="8"/>
        <v>0</v>
      </c>
    </row>
    <row r="31" spans="1:8" x14ac:dyDescent="0.2">
      <c r="A31" s="4"/>
      <c r="B31" s="2"/>
      <c r="C31" s="35"/>
      <c r="D31" s="35"/>
      <c r="E31" s="35"/>
      <c r="F31" s="35"/>
      <c r="G31" s="35"/>
      <c r="H31" s="35"/>
    </row>
    <row r="32" spans="1:8" x14ac:dyDescent="0.2">
      <c r="A32" s="26"/>
      <c r="B32" s="47" t="s">
        <v>53</v>
      </c>
      <c r="C32" s="23">
        <f>SUM(C27:C31)</f>
        <v>0</v>
      </c>
      <c r="D32" s="23">
        <f>SUM(D27:D31)</f>
        <v>0</v>
      </c>
      <c r="E32" s="23">
        <f>SUM(E27:E30)</f>
        <v>0</v>
      </c>
      <c r="F32" s="23">
        <f>SUM(F27:F30)</f>
        <v>0</v>
      </c>
      <c r="G32" s="23">
        <f>SUM(G27:G30)</f>
        <v>0</v>
      </c>
      <c r="H32" s="23">
        <f>SUM(H27:H30)</f>
        <v>0</v>
      </c>
    </row>
    <row r="35" spans="1:8" ht="45" customHeight="1" x14ac:dyDescent="0.2">
      <c r="A35" s="52" t="s">
        <v>141</v>
      </c>
      <c r="B35" s="53"/>
      <c r="C35" s="53"/>
      <c r="D35" s="53"/>
      <c r="E35" s="53"/>
      <c r="F35" s="53"/>
      <c r="G35" s="53"/>
      <c r="H35" s="54"/>
    </row>
    <row r="36" spans="1:8" x14ac:dyDescent="0.2">
      <c r="A36" s="57" t="s">
        <v>54</v>
      </c>
      <c r="B36" s="58"/>
      <c r="C36" s="52" t="s">
        <v>60</v>
      </c>
      <c r="D36" s="53"/>
      <c r="E36" s="53"/>
      <c r="F36" s="53"/>
      <c r="G36" s="54"/>
      <c r="H36" s="55" t="s">
        <v>59</v>
      </c>
    </row>
    <row r="37" spans="1:8" ht="22.5" x14ac:dyDescent="0.2">
      <c r="A37" s="59"/>
      <c r="B37" s="60"/>
      <c r="C37" s="9" t="s">
        <v>55</v>
      </c>
      <c r="D37" s="9" t="s">
        <v>125</v>
      </c>
      <c r="E37" s="9" t="s">
        <v>56</v>
      </c>
      <c r="F37" s="9" t="s">
        <v>57</v>
      </c>
      <c r="G37" s="9" t="s">
        <v>58</v>
      </c>
      <c r="H37" s="56"/>
    </row>
    <row r="38" spans="1:8" x14ac:dyDescent="0.2">
      <c r="A38" s="61"/>
      <c r="B38" s="62"/>
      <c r="C38" s="10">
        <v>1</v>
      </c>
      <c r="D38" s="10">
        <v>2</v>
      </c>
      <c r="E38" s="10" t="s">
        <v>126</v>
      </c>
      <c r="F38" s="10">
        <v>4</v>
      </c>
      <c r="G38" s="10">
        <v>5</v>
      </c>
      <c r="H38" s="10" t="s">
        <v>127</v>
      </c>
    </row>
    <row r="39" spans="1:8" x14ac:dyDescent="0.2">
      <c r="A39" s="28"/>
      <c r="B39" s="29"/>
      <c r="C39" s="33"/>
      <c r="D39" s="33"/>
      <c r="E39" s="33"/>
      <c r="F39" s="33"/>
      <c r="G39" s="33"/>
      <c r="H39" s="33"/>
    </row>
    <row r="40" spans="1:8" ht="22.5" x14ac:dyDescent="0.2">
      <c r="A40" s="4"/>
      <c r="B40" s="31" t="s">
        <v>13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x14ac:dyDescent="0.2">
      <c r="A42" s="4"/>
      <c r="B42" s="31" t="s">
        <v>12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2.5" x14ac:dyDescent="0.2">
      <c r="A44" s="4"/>
      <c r="B44" s="31" t="s">
        <v>14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2.5" x14ac:dyDescent="0.2">
      <c r="A46" s="4"/>
      <c r="B46" s="31" t="s">
        <v>26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2.5" x14ac:dyDescent="0.2">
      <c r="A48" s="4"/>
      <c r="B48" s="31" t="s">
        <v>27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2.5" x14ac:dyDescent="0.2">
      <c r="A50" s="4"/>
      <c r="B50" s="31" t="s">
        <v>34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4"/>
      <c r="B51" s="31"/>
      <c r="C51" s="34"/>
      <c r="D51" s="34"/>
      <c r="E51" s="34"/>
      <c r="F51" s="34"/>
      <c r="G51" s="34"/>
      <c r="H51" s="34"/>
    </row>
    <row r="52" spans="1:8" x14ac:dyDescent="0.2">
      <c r="A52" s="4"/>
      <c r="B52" s="31" t="s">
        <v>15</v>
      </c>
      <c r="C52" s="34">
        <v>0</v>
      </c>
      <c r="D52" s="34">
        <v>0</v>
      </c>
      <c r="E52" s="34">
        <f>C52+D52</f>
        <v>0</v>
      </c>
      <c r="F52" s="34">
        <v>0</v>
      </c>
      <c r="G52" s="34">
        <v>0</v>
      </c>
      <c r="H52" s="34">
        <f>E52-F52</f>
        <v>0</v>
      </c>
    </row>
    <row r="53" spans="1:8" x14ac:dyDescent="0.2">
      <c r="A53" s="30"/>
      <c r="B53" s="32"/>
      <c r="C53" s="35"/>
      <c r="D53" s="35"/>
      <c r="E53" s="35"/>
      <c r="F53" s="35"/>
      <c r="G53" s="35"/>
      <c r="H53" s="35"/>
    </row>
    <row r="54" spans="1:8" x14ac:dyDescent="0.2">
      <c r="A54" s="26"/>
      <c r="B54" s="47" t="s">
        <v>53</v>
      </c>
      <c r="C54" s="23">
        <f t="shared" ref="C54:H54" si="9">SUM(C40:C52)</f>
        <v>0</v>
      </c>
      <c r="D54" s="23">
        <f t="shared" si="9"/>
        <v>0</v>
      </c>
      <c r="E54" s="23">
        <f t="shared" si="9"/>
        <v>0</v>
      </c>
      <c r="F54" s="23">
        <f t="shared" si="9"/>
        <v>0</v>
      </c>
      <c r="G54" s="23">
        <f t="shared" si="9"/>
        <v>0</v>
      </c>
      <c r="H54" s="23">
        <f t="shared" si="9"/>
        <v>0</v>
      </c>
    </row>
  </sheetData>
  <sheetProtection formatCells="0" formatColumns="0" formatRows="0" insertRows="0" deleteRows="0" autoFilter="0"/>
  <mergeCells count="12">
    <mergeCell ref="A1:H1"/>
    <mergeCell ref="A3:B5"/>
    <mergeCell ref="A21:H21"/>
    <mergeCell ref="A23:B25"/>
    <mergeCell ref="C3:G3"/>
    <mergeCell ref="H3:H4"/>
    <mergeCell ref="A35:H35"/>
    <mergeCell ref="A36:B38"/>
    <mergeCell ref="C36:G36"/>
    <mergeCell ref="H36:H37"/>
    <mergeCell ref="C23:G23"/>
    <mergeCell ref="H23:H2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opLeftCell="A7" workbookViewId="0">
      <selection activeCell="G18" sqref="G18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2" t="s">
        <v>142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281570479</v>
      </c>
      <c r="D16" s="15">
        <f t="shared" si="3"/>
        <v>0</v>
      </c>
      <c r="E16" s="15">
        <f t="shared" si="3"/>
        <v>281570479</v>
      </c>
      <c r="F16" s="15">
        <f t="shared" si="3"/>
        <v>31078893.969999999</v>
      </c>
      <c r="G16" s="15">
        <f t="shared" si="3"/>
        <v>31078893.969999999</v>
      </c>
      <c r="H16" s="15">
        <f t="shared" si="3"/>
        <v>250491585.03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4">E17-F17</f>
        <v>0</v>
      </c>
    </row>
    <row r="18" spans="1:8" x14ac:dyDescent="0.2">
      <c r="A18" s="38"/>
      <c r="B18" s="42" t="s">
        <v>28</v>
      </c>
      <c r="C18" s="15">
        <v>281570479</v>
      </c>
      <c r="D18" s="15">
        <v>0</v>
      </c>
      <c r="E18" s="15">
        <f t="shared" ref="E18:E23" si="5">C18+D18</f>
        <v>281570479</v>
      </c>
      <c r="F18" s="15">
        <v>31078893.969999999</v>
      </c>
      <c r="G18" s="15">
        <v>31078893.969999999</v>
      </c>
      <c r="H18" s="15">
        <f t="shared" si="4"/>
        <v>250491585.03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5"/>
        <v>0</v>
      </c>
      <c r="F20" s="15">
        <v>0</v>
      </c>
      <c r="G20" s="15">
        <v>0</v>
      </c>
      <c r="H20" s="15">
        <f t="shared" si="4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5"/>
        <v>0</v>
      </c>
      <c r="F21" s="15">
        <v>0</v>
      </c>
      <c r="G21" s="15">
        <v>0</v>
      </c>
      <c r="H21" s="15">
        <f t="shared" si="4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5"/>
        <v>0</v>
      </c>
      <c r="F22" s="15">
        <v>0</v>
      </c>
      <c r="G22" s="15">
        <v>0</v>
      </c>
      <c r="H22" s="15">
        <f t="shared" si="4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5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7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8">C27+D27</f>
        <v>0</v>
      </c>
      <c r="F27" s="15">
        <v>0</v>
      </c>
      <c r="G27" s="15">
        <v>0</v>
      </c>
      <c r="H27" s="15">
        <f t="shared" si="7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8"/>
        <v>0</v>
      </c>
      <c r="F32" s="15">
        <v>0</v>
      </c>
      <c r="G32" s="15">
        <v>0</v>
      </c>
      <c r="H32" s="15">
        <f t="shared" si="7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0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1">C38+D38</f>
        <v>0</v>
      </c>
      <c r="F38" s="15">
        <v>0</v>
      </c>
      <c r="G38" s="15">
        <v>0</v>
      </c>
      <c r="H38" s="15">
        <f t="shared" si="10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281570479</v>
      </c>
      <c r="D42" s="23">
        <f t="shared" si="12"/>
        <v>0</v>
      </c>
      <c r="E42" s="23">
        <f t="shared" si="12"/>
        <v>281570479</v>
      </c>
      <c r="F42" s="23">
        <f t="shared" si="12"/>
        <v>31078893.969999999</v>
      </c>
      <c r="G42" s="23">
        <f t="shared" si="12"/>
        <v>31078893.969999999</v>
      </c>
      <c r="H42" s="23">
        <f t="shared" si="12"/>
        <v>250491585.03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2020-04-29T19:12:57Z</cp:lastPrinted>
  <dcterms:created xsi:type="dcterms:W3CDTF">2014-02-10T03:37:14Z</dcterms:created>
  <dcterms:modified xsi:type="dcterms:W3CDTF">2020-04-29T19:12:58Z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