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is\Desktop\Doc_Contabilidad\Archivos_2020\"/>
    </mc:Choice>
  </mc:AlternateContent>
  <bookViews>
    <workbookView xWindow="0" yWindow="0" windowWidth="11700" windowHeight="7500"/>
  </bookViews>
  <sheets>
    <sheet name="PPI" sheetId="1" r:id="rId1"/>
    <sheet name="Instructivo_PPI" sheetId="4" r:id="rId2"/>
  </sheets>
  <definedNames>
    <definedName name="_xlnm._FilterDatabase" localSheetId="0" hidden="1">PPI!$A$3:$N$5</definedName>
  </definedNames>
  <calcPr calcId="162913"/>
</workbook>
</file>

<file path=xl/calcChain.xml><?xml version="1.0" encoding="utf-8"?>
<calcChain xmlns="http://schemas.openxmlformats.org/spreadsheetml/2006/main">
  <c r="K28" i="1" l="1"/>
  <c r="M28" i="1" s="1"/>
  <c r="K27" i="1"/>
  <c r="M27" i="1" s="1"/>
  <c r="K14" i="1" l="1"/>
  <c r="K26" i="1" l="1"/>
  <c r="M26" i="1" s="1"/>
  <c r="K25" i="1"/>
  <c r="M25" i="1" s="1"/>
  <c r="K24" i="1"/>
  <c r="M24" i="1" s="1"/>
  <c r="K23" i="1"/>
  <c r="M23" i="1" s="1"/>
  <c r="K22" i="1"/>
  <c r="M22" i="1" s="1"/>
  <c r="K21" i="1"/>
  <c r="M21" i="1" s="1"/>
  <c r="K20" i="1"/>
  <c r="M20" i="1" s="1"/>
  <c r="K19" i="1"/>
  <c r="M19" i="1" s="1"/>
  <c r="K9" i="1"/>
  <c r="K18" i="1" l="1"/>
  <c r="M18" i="1" s="1"/>
  <c r="K17" i="1"/>
  <c r="M17" i="1" s="1"/>
  <c r="K16" i="1"/>
  <c r="M16" i="1" s="1"/>
  <c r="K15" i="1"/>
  <c r="M15" i="1" s="1"/>
  <c r="M14" i="1"/>
  <c r="K13" i="1"/>
  <c r="M13" i="1" s="1"/>
  <c r="K12" i="1"/>
  <c r="M12" i="1" s="1"/>
  <c r="K11" i="1"/>
  <c r="M11" i="1" s="1"/>
  <c r="K10" i="1" l="1"/>
  <c r="M10" i="1" s="1"/>
  <c r="M9" i="1"/>
  <c r="K8" i="1"/>
  <c r="M8" i="1" s="1"/>
  <c r="K7" i="1"/>
  <c r="M7" i="1" s="1"/>
  <c r="K6" i="1"/>
  <c r="M6" i="1" s="1"/>
  <c r="K5" i="1" l="1"/>
  <c r="M5" i="1" s="1"/>
</calcChain>
</file>

<file path=xl/sharedStrings.xml><?xml version="1.0" encoding="utf-8"?>
<sst xmlns="http://schemas.openxmlformats.org/spreadsheetml/2006/main" count="131" uniqueCount="100">
  <si>
    <t>Nombre</t>
  </si>
  <si>
    <t>UR</t>
  </si>
  <si>
    <t>Inversión</t>
  </si>
  <si>
    <t>Aprobado</t>
  </si>
  <si>
    <t>Modificado</t>
  </si>
  <si>
    <t>Descripción</t>
  </si>
  <si>
    <t>Devengado</t>
  </si>
  <si>
    <t>Alcanzado</t>
  </si>
  <si>
    <t>Metas</t>
  </si>
  <si>
    <t>Programado</t>
  </si>
  <si>
    <t>Devengado/ Aprobado</t>
  </si>
  <si>
    <t>Devengado/ Modificado</t>
  </si>
  <si>
    <t>Alcanzado/ Programado</t>
  </si>
  <si>
    <t>Alcanzado/ Modificado</t>
  </si>
  <si>
    <t>% Avance Metas</t>
  </si>
  <si>
    <t>% Avance Financiero</t>
  </si>
  <si>
    <t>Clave del Programa/ Proyecto</t>
  </si>
  <si>
    <t>Instructivo</t>
  </si>
  <si>
    <t>Restricción:</t>
  </si>
  <si>
    <t>Apegarse al número de columnas.</t>
  </si>
  <si>
    <r>
      <rPr>
        <b/>
        <sz val="8"/>
        <color indexed="8"/>
        <rFont val="Arial"/>
        <family val="2"/>
      </rPr>
      <t>UR</t>
    </r>
    <r>
      <rPr>
        <sz val="8"/>
        <color indexed="8"/>
        <rFont val="Arial"/>
        <family val="2"/>
      </rPr>
      <t>: Indicar la dependencia/entidad responsable del programa/proyecto.</t>
    </r>
  </si>
  <si>
    <r>
      <rPr>
        <b/>
        <sz val="8"/>
        <color indexed="8"/>
        <rFont val="Arial"/>
        <family val="2"/>
      </rPr>
      <t>APROBADO</t>
    </r>
    <r>
      <rPr>
        <sz val="8"/>
        <color indexed="8"/>
        <rFont val="Arial"/>
        <family val="2"/>
      </rPr>
      <t>: Refleja las asignaciones presupuestarias anuales comprometidas en el Presupuesto de Egresos.</t>
    </r>
  </si>
  <si>
    <r>
      <rPr>
        <b/>
        <sz val="8"/>
        <color indexed="8"/>
        <rFont val="Arial"/>
        <family val="2"/>
      </rPr>
      <t>MODIFICADO</t>
    </r>
    <r>
      <rPr>
        <sz val="8"/>
        <color indexed="8"/>
        <rFont val="Arial"/>
        <family val="2"/>
      </rPr>
      <t>: Es el momento que refleja la asignación presupuestaria que resulta de incorporar; en su caso, las adecuaciones presupuestarias al presupuesto aprobado.</t>
    </r>
  </si>
  <si>
    <r>
      <rPr>
        <b/>
        <sz val="8"/>
        <color indexed="8"/>
        <rFont val="Arial"/>
        <family val="2"/>
      </rPr>
      <t>DEVENGADO</t>
    </r>
    <r>
      <rPr>
        <sz val="8"/>
        <color indexed="8"/>
        <rFont val="Arial"/>
        <family val="2"/>
      </rPr>
      <t>: Este momento contable refleja el reconocimiento de una obligación de pago a favor de terceros por la recepción de conformidad de bienes, servicios y obras oportunamente contratados; así como de las obligaciones que derivan de tratados, leyes, decretos, resoluciones y sentencias definitivas.</t>
    </r>
  </si>
  <si>
    <r>
      <rPr>
        <b/>
        <sz val="8"/>
        <color indexed="8"/>
        <rFont val="Arial"/>
        <family val="2"/>
      </rPr>
      <t>CLAVE DEL PROGRAMA/ PROYECTO</t>
    </r>
    <r>
      <rPr>
        <sz val="8"/>
        <color indexed="8"/>
        <rFont val="Arial"/>
        <family val="2"/>
      </rPr>
      <t>: Clave asignada al programa/proyecto.</t>
    </r>
  </si>
  <si>
    <r>
      <rPr>
        <b/>
        <sz val="8"/>
        <color indexed="8"/>
        <rFont val="Arial"/>
        <family val="2"/>
      </rPr>
      <t>NOMBRE</t>
    </r>
    <r>
      <rPr>
        <sz val="8"/>
        <color indexed="8"/>
        <rFont val="Arial"/>
        <family val="2"/>
      </rPr>
      <t>: Nombre genérico del programa/proyecto.</t>
    </r>
  </si>
  <si>
    <r>
      <rPr>
        <b/>
        <sz val="8"/>
        <color indexed="8"/>
        <rFont val="Arial"/>
        <family val="2"/>
      </rPr>
      <t>DESCRIPCIÓN</t>
    </r>
    <r>
      <rPr>
        <sz val="8"/>
        <color indexed="8"/>
        <rFont val="Arial"/>
        <family val="2"/>
      </rPr>
      <t>: Describir el programa/proyecto.</t>
    </r>
  </si>
  <si>
    <r>
      <rPr>
        <b/>
        <sz val="8"/>
        <color indexed="8"/>
        <rFont val="Arial"/>
        <family val="2"/>
      </rPr>
      <t>METAS</t>
    </r>
    <r>
      <rPr>
        <sz val="8"/>
        <color indexed="8"/>
        <rFont val="Arial"/>
        <family val="2"/>
      </rPr>
      <t>: Nivel cuantificable anual de las metas aprobadas y modificadas.</t>
    </r>
  </si>
  <si>
    <r>
      <rPr>
        <b/>
        <sz val="8"/>
        <color indexed="8"/>
        <rFont val="Arial"/>
        <family val="2"/>
      </rPr>
      <t>META PROGRAMADA</t>
    </r>
    <r>
      <rPr>
        <sz val="8"/>
        <color indexed="8"/>
        <rFont val="Arial"/>
        <family val="2"/>
      </rPr>
      <t>: Resultado cuantificable de las acciones dirigidas hacia un fin u objetivo previamente definido y esperado en forma organizada y representativa de las asignaciones de los recursos.</t>
    </r>
  </si>
  <si>
    <r>
      <rPr>
        <b/>
        <sz val="8"/>
        <color indexed="8"/>
        <rFont val="Arial"/>
        <family val="2"/>
      </rPr>
      <t>META MODIFICADA</t>
    </r>
    <r>
      <rPr>
        <sz val="8"/>
        <color indexed="8"/>
        <rFont val="Arial"/>
        <family val="2"/>
      </rPr>
      <t xml:space="preserve">: Nivel cuantificable de las ampliaciones o reducciones de los fines u objetivos establecidos originalmente en la meta programada y que comprende las variaciones dentro del proceso programático-presupuestario. </t>
    </r>
  </si>
  <si>
    <r>
      <rPr>
        <b/>
        <sz val="8"/>
        <color indexed="8"/>
        <rFont val="Arial"/>
        <family val="2"/>
      </rPr>
      <t>META ALCANZADA</t>
    </r>
    <r>
      <rPr>
        <sz val="8"/>
        <color indexed="8"/>
        <rFont val="Arial"/>
        <family val="2"/>
      </rPr>
      <t>: Es el resultado cuantificable de los fines u objetivos realmente logrados comparados con los originalmente establecidos.</t>
    </r>
  </si>
  <si>
    <r>
      <rPr>
        <b/>
        <sz val="8"/>
        <color indexed="8"/>
        <rFont val="Arial"/>
        <family val="2"/>
      </rPr>
      <t>% AVANCE FINANCIERO</t>
    </r>
    <r>
      <rPr>
        <sz val="8"/>
        <color indexed="8"/>
        <rFont val="Arial"/>
        <family val="2"/>
      </rPr>
      <t>: Valor absoluto y relativo que registre el gasto con relación a su meta anual correspondiente al programa, proyecto o actividad que se trate. (DOF 9-dic-09).</t>
    </r>
  </si>
  <si>
    <r>
      <rPr>
        <b/>
        <sz val="8"/>
        <color indexed="8"/>
        <rFont val="Arial"/>
        <family val="2"/>
      </rPr>
      <t>% AVANCE DE METAS</t>
    </r>
    <r>
      <rPr>
        <sz val="8"/>
        <color indexed="8"/>
        <rFont val="Arial"/>
        <family val="2"/>
      </rPr>
      <t>: Valor absoluto y relativo que registre el cumplimiento de logros u objetivos con respecto a los originalmente programados.</t>
    </r>
  </si>
  <si>
    <r>
      <rPr>
        <b/>
        <sz val="8"/>
        <color indexed="8"/>
        <rFont val="Arial"/>
        <family val="2"/>
      </rPr>
      <t>INVERSIÓN</t>
    </r>
    <r>
      <rPr>
        <sz val="8"/>
        <color theme="1"/>
        <rFont val="Arial"/>
        <family val="2"/>
      </rPr>
      <t>: Asignaciones destinadas al programa/proyecto. (Adquisiciones, mantenimiento, estudios de inversión, Infraestructura, etc.)</t>
    </r>
  </si>
  <si>
    <t>Programas y proyectos de inversión</t>
  </si>
  <si>
    <t>Se especifican las acciones que implican erogaciones de gasto de capital destinadas tanto a obra pública en infraestructura como a la adquisición y modificación de inmuebles, adquisiciones de bienes muebles asociadas a estos programas, y rehabilitaciones que impliquen un aumento en la capacidad o vida útil de los activos de infraestructura e inmuebles.</t>
  </si>
  <si>
    <r>
      <t xml:space="preserve">Se muestra la integración de la asignación de los recursos destinados a los programas y proyectos de inversión concluidos y en proceso en un ejercicio, especificando las erogaciones de gasto de capital destinadas tanto a obra pública en infraestructura como a la adquisición y modificación de inmuebles, adquisiciones de bienes muebles asociadas a los programas, y rehabilitaciones que impliquen un aumento en la capacidad o vida útil de los activos de infraestructura e inmuebles. </t>
    </r>
    <r>
      <rPr>
        <b/>
        <vertAlign val="superscript"/>
        <sz val="9.6"/>
        <color theme="1"/>
        <rFont val="Arial"/>
        <family val="2"/>
      </rPr>
      <t>1</t>
    </r>
  </si>
  <si>
    <t>_____________________________</t>
  </si>
  <si>
    <r>
      <rPr>
        <b/>
        <vertAlign val="superscript"/>
        <sz val="9.6"/>
        <color theme="1"/>
        <rFont val="Arial"/>
        <family val="2"/>
      </rPr>
      <t>1</t>
    </r>
    <r>
      <rPr>
        <sz val="8"/>
        <color theme="1"/>
        <rFont val="Arial"/>
        <family val="2"/>
      </rPr>
      <t xml:space="preserve">  Apartado “VI. Estados Presupuestarios, Financieros y Económicos a producir y sus objetivos” del Marco conceptual de Contabilidad Gubernamental</t>
    </r>
  </si>
  <si>
    <r>
      <rPr>
        <b/>
        <sz val="9.6"/>
        <color rgb="FFFF0000"/>
        <rFont val="Arial"/>
        <family val="2"/>
      </rPr>
      <t>Nota:</t>
    </r>
    <r>
      <rPr>
        <b/>
        <sz val="8"/>
        <color theme="1"/>
        <rFont val="Arial"/>
        <family val="2"/>
      </rPr>
      <t xml:space="preserve"> Es importante que en este reporte se incluyan todos los programas y proyectos que desde la construcción programática del presupuesto fueron clasificados por el Ente como de inversión, independientemente de las nomenclaturas asignadas.</t>
    </r>
  </si>
  <si>
    <t>31120-8103</t>
  </si>
  <si>
    <t>Obra Civil para abastecer de agua potable a la zona rural del municipio</t>
  </si>
  <si>
    <t>31120-8105</t>
  </si>
  <si>
    <t>Ampliacion de Bodega del Sistema de Agua Potable y Alcantarillado</t>
  </si>
  <si>
    <t>SAP-OC-RP-19-01-LS</t>
  </si>
  <si>
    <t>Obra Civil mejoramiento de oficinas administrativas</t>
  </si>
  <si>
    <t>Obra Civil para mejorar el drenaje sanitario en el centro de la cabecera municipal</t>
  </si>
  <si>
    <t>SAP-EP-RP-18-27-AD</t>
  </si>
  <si>
    <t>SAP-EP-RP-19-04-AD</t>
  </si>
  <si>
    <t>SAP-ALC-RP-19-09-LS</t>
  </si>
  <si>
    <t>SAP-AP-PROAGUA/APAUR-19-19-I3P</t>
  </si>
  <si>
    <t>SAP-AP-PROAGUA/APARURAL-19-20-I3P</t>
  </si>
  <si>
    <t>Elaboracion de Proyecto Ejecutivo: Ampliacion de red de Distribucion de Agua Potable Localidad de Pantoja y Flores de Begoña</t>
  </si>
  <si>
    <t>Elaboracion de Proyecto Ejecutivo para el Sistema de Abastecimiento de Agua Potable comunidad de Los Guias, Los Juarez, Las Cañas, La Palmita Mpio de San Miguel de Allende, Gto</t>
  </si>
  <si>
    <t>Construccion del Colector "El milagro" a la Ptar del Fracc "La Parroquia"</t>
  </si>
  <si>
    <t xml:space="preserve">Red de Distribucion Sector 1 Centro, Subsector 1 (3ra Etapa) </t>
  </si>
  <si>
    <t>Construccion de Sistema de Agua Potable ( Incluye Linea de Conduccion, Tanque y Red de Distribucion) (Etapa 2 y 3 de 3) San Juan Juvenal, Los Tovares y La Angostura</t>
  </si>
  <si>
    <t>Obra Civil para abastecer de agua potable a la zona urbana</t>
  </si>
  <si>
    <t>Construccion de Linea de Conduccion del Pozo la Paz al Tanque Elevado de Lomas de San Jose</t>
  </si>
  <si>
    <t>Construccion de Pozo para Agua Potable en la Localidad de Juan Gonzalez</t>
  </si>
  <si>
    <t>Ampliacion de Red de Drenaje Sanitario calle 5 de Mayo Col Allende y Red de Drenaje Sanitario Centro de Estudios Tecnologicos de Aguas Continentales (CETAC) Parque Landeta</t>
  </si>
  <si>
    <t>Rehabilitacion de Red de Alcantarillado Sanitario Cjon del Capulin y Rehabilitacion de Red de Alcantarillado Sanitario y Red de Agua Potable en Callejon de la Danza</t>
  </si>
  <si>
    <t>Elaboracion del proyecto ejecutivo para la Rehabilitacion y Ampliacion de la Red de Agua Potable y Alcantarillado</t>
  </si>
  <si>
    <t>Construccion de  Red de Distribucion de Agua Potable para el Centro de Estudios Tecnologicos de Aguas Continentales (CETAC) Parque Landeta</t>
  </si>
  <si>
    <t>Rehabilitacion de Red de Agua Potable en Salida a Celaya en el tramo 5 de Mayo al Hotel la Siesta</t>
  </si>
  <si>
    <t xml:space="preserve">Proyecto Ejecutivo para el Equipamiento y Electrificacion del Pozo del Mirador </t>
  </si>
  <si>
    <t>Obra Civil para abastecer de agua potable y drenaje a la zona urbana</t>
  </si>
  <si>
    <t>SAP-AP-RP-19-11-AD</t>
  </si>
  <si>
    <t>SAP-AP-RM-19-23-LS</t>
  </si>
  <si>
    <t>SAP-ALC-RP-19-25-AD</t>
  </si>
  <si>
    <t>SAP-APYALC-RP-19-27-AD</t>
  </si>
  <si>
    <t>SAP-EP-RP-19-16-AD</t>
  </si>
  <si>
    <t>SAP-AP-RP-19-28-AD</t>
  </si>
  <si>
    <t>SAP-AP-RP-19-26/A-AD</t>
  </si>
  <si>
    <t>SAP-EP-RP-19-10-AD</t>
  </si>
  <si>
    <t>Suministro e Intalacion de 40 Equipos Datalogers con Generacion de Umbrales y Telemetria para Monitoreo de presiones en Centro de Control y Deteccion permanente de fugas no visibles</t>
  </si>
  <si>
    <t>Red de Drenaje Sanitario UNAM campus San Miguel de Allende</t>
  </si>
  <si>
    <t>Olla de Agua para uso Domestico en la Localidad de Los Toriles</t>
  </si>
  <si>
    <t>Integracion de informacion SocioEconomica para el seguimiento Fisico Financiero del Programa Ramo XXXIII</t>
  </si>
  <si>
    <t>Equipamiento y Electrificacion de Pozo en la Localidad de Las Cañas</t>
  </si>
  <si>
    <t xml:space="preserve">Proyecto Ejecutivo de Sectorizacion, Control de perdidas de Agua y Energia, Control de Presiones y Telemetria </t>
  </si>
  <si>
    <t>Limpieza de cauce de Arroyo tramo Calle Hidalgo a Calle San Antonio Abad, Cabecera Municipal</t>
  </si>
  <si>
    <t xml:space="preserve">Elaboracion de Proyecto Ejecutivo para la Reingenieria y Ampliacion de la Ptar Fray Juan de San Miguel </t>
  </si>
  <si>
    <t>SAP-ADQ-PRODI-19-30-LP</t>
  </si>
  <si>
    <t>SAP-ALC-RP-19-32-AD</t>
  </si>
  <si>
    <t>SAP-AP-RM-19-31-AD</t>
  </si>
  <si>
    <t>SAP-SP-RP-19-33-DP</t>
  </si>
  <si>
    <t>SAP-AP-RM-19-24-AD</t>
  </si>
  <si>
    <t>SAP-SRO-PRODI-19-29-CP</t>
  </si>
  <si>
    <t>SAP-SAN-RP-19-37-AD</t>
  </si>
  <si>
    <t>SAP-SAN-PROSANEAR-19-39-I3P</t>
  </si>
  <si>
    <t>Obra Civil para la deteccion de fugas y asi tener mayor eficiencia en el suministro de agua potable a la zona urbana</t>
  </si>
  <si>
    <t>Obra Civil para la ampliacion de red sanitario en la zona urbana</t>
  </si>
  <si>
    <t>Nombre del Ente Público
Programas y Proyectos de Inversión
DEL 01 de Enero del 2020 AL 31 de Marzo del 2020</t>
  </si>
  <si>
    <t xml:space="preserve">Obra civil para el mejoramiento de el drenaje pluvial </t>
  </si>
  <si>
    <t>SAP-DS-RP-18-35-AD</t>
  </si>
  <si>
    <t>SAP-ALC-RP-2020-01-LS</t>
  </si>
  <si>
    <t xml:space="preserve">Red de Drenaje Sanitario, Calle Quebrada No.67 zona Centro </t>
  </si>
  <si>
    <t xml:space="preserve">Construccion de Red de Drenaje Sanitario en Fraccionamiento La Cañada y Villa de los Frailes - Colector Sur </t>
  </si>
  <si>
    <t xml:space="preserve">Obra civil ampliacion de Red de Drenaje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</si>
</sst>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1" x14ac:knownFonts="1">
    <font>
      <sz val="8"/>
      <color theme="1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vertAlign val="superscript"/>
      <sz val="9.6"/>
      <color theme="1"/>
      <name val="Arial"/>
      <family val="2"/>
    </font>
    <font>
      <b/>
      <sz val="9.6"/>
      <color rgb="FFFF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9">
    <xf numFmtId="0" fontId="0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Font="1"/>
    <xf numFmtId="0" fontId="4" fillId="2" borderId="0" xfId="8" applyFont="1" applyFill="1" applyBorder="1" applyAlignment="1">
      <alignment horizontal="left" vertical="center" wrapText="1"/>
    </xf>
    <xf numFmtId="0" fontId="4" fillId="3" borderId="0" xfId="8" applyFont="1" applyFill="1" applyBorder="1" applyAlignment="1">
      <alignment horizontal="left" vertical="center" wrapText="1"/>
    </xf>
    <xf numFmtId="0" fontId="0" fillId="0" borderId="0" xfId="0" applyFont="1" applyProtection="1">
      <protection locked="0"/>
    </xf>
    <xf numFmtId="0" fontId="0" fillId="0" borderId="0" xfId="0" applyFont="1"/>
    <xf numFmtId="0" fontId="0" fillId="0" borderId="0" xfId="0" applyFont="1" applyAlignment="1">
      <alignment horizontal="left" wrapText="1" indent="1"/>
    </xf>
    <xf numFmtId="0" fontId="0" fillId="0" borderId="0" xfId="0" applyFont="1" applyAlignment="1">
      <alignment horizontal="left" wrapText="1" indent="1"/>
    </xf>
    <xf numFmtId="0" fontId="1" fillId="0" borderId="0" xfId="0" applyFont="1" applyAlignment="1">
      <alignment horizontal="left" wrapText="1" indent="1"/>
    </xf>
    <xf numFmtId="0" fontId="0" fillId="0" borderId="0" xfId="0" applyFont="1" applyAlignment="1">
      <alignment wrapText="1"/>
    </xf>
    <xf numFmtId="0" fontId="7" fillId="0" borderId="0" xfId="0" applyFont="1"/>
    <xf numFmtId="0" fontId="4" fillId="4" borderId="1" xfId="16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left"/>
    </xf>
    <xf numFmtId="0" fontId="4" fillId="4" borderId="2" xfId="11" applyFont="1" applyFill="1" applyBorder="1" applyAlignment="1">
      <alignment horizontal="left" vertical="center"/>
    </xf>
    <xf numFmtId="0" fontId="4" fillId="4" borderId="5" xfId="16" applyFont="1" applyFill="1" applyBorder="1" applyAlignment="1">
      <alignment horizontal="center" vertical="top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wrapText="1"/>
    </xf>
    <xf numFmtId="4" fontId="4" fillId="4" borderId="6" xfId="1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wrapText="1"/>
    </xf>
    <xf numFmtId="0" fontId="0" fillId="0" borderId="7" xfId="0" applyNumberFormat="1" applyBorder="1" applyAlignment="1" applyProtection="1">
      <alignment horizontal="justify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44" fontId="0" fillId="0" borderId="7" xfId="17" applyFont="1" applyBorder="1" applyAlignment="1" applyProtection="1">
      <alignment vertical="center"/>
      <protection locked="0"/>
    </xf>
    <xf numFmtId="0" fontId="0" fillId="0" borderId="7" xfId="0" applyFont="1" applyBorder="1" applyAlignment="1" applyProtection="1">
      <alignment vertical="center"/>
      <protection locked="0"/>
    </xf>
    <xf numFmtId="10" fontId="10" fillId="0" borderId="7" xfId="18" applyNumberFormat="1" applyFont="1" applyBorder="1" applyAlignment="1" applyProtection="1">
      <alignment vertical="center"/>
      <protection locked="0"/>
    </xf>
    <xf numFmtId="0" fontId="0" fillId="0" borderId="7" xfId="0" applyNumberFormat="1" applyFont="1" applyBorder="1" applyAlignment="1" applyProtection="1">
      <alignment vertical="center"/>
      <protection locked="0"/>
    </xf>
    <xf numFmtId="0" fontId="4" fillId="4" borderId="3" xfId="11" applyFont="1" applyFill="1" applyBorder="1" applyAlignment="1">
      <alignment horizontal="center" vertical="center"/>
    </xf>
    <xf numFmtId="4" fontId="4" fillId="4" borderId="2" xfId="11" applyNumberFormat="1" applyFont="1" applyFill="1" applyBorder="1" applyAlignment="1">
      <alignment horizontal="center" vertical="center" wrapText="1"/>
    </xf>
    <xf numFmtId="0" fontId="0" fillId="0" borderId="0" xfId="0" applyFont="1" applyBorder="1"/>
    <xf numFmtId="0" fontId="0" fillId="0" borderId="0" xfId="0" applyFont="1" applyBorder="1" applyProtection="1">
      <protection locked="0"/>
    </xf>
    <xf numFmtId="0" fontId="0" fillId="0" borderId="0" xfId="0" applyNumberFormat="1" applyBorder="1" applyAlignment="1" applyProtection="1">
      <alignment horizontal="justify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44" fontId="0" fillId="0" borderId="0" xfId="17" applyFont="1" applyBorder="1" applyAlignment="1" applyProtection="1">
      <alignment vertical="center"/>
      <protection locked="0"/>
    </xf>
    <xf numFmtId="10" fontId="10" fillId="0" borderId="8" xfId="18" applyNumberFormat="1" applyFont="1" applyBorder="1" applyAlignment="1" applyProtection="1">
      <alignment vertical="center"/>
      <protection locked="0"/>
    </xf>
    <xf numFmtId="0" fontId="4" fillId="4" borderId="6" xfId="0" applyFont="1" applyFill="1" applyBorder="1" applyAlignment="1" applyProtection="1">
      <alignment horizontal="center" wrapText="1"/>
      <protection locked="0"/>
    </xf>
  </cellXfs>
  <cellStyles count="19">
    <cellStyle name="Euro" xfId="1"/>
    <cellStyle name="Millares 2" xfId="2"/>
    <cellStyle name="Millares 2 2" xfId="3"/>
    <cellStyle name="Millares 2 3" xfId="4"/>
    <cellStyle name="Millares 3" xfId="5"/>
    <cellStyle name="Moneda" xfId="17" builtinId="4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_141008Reportes Cuadros Institucionales-sectorialesADV" xfId="16"/>
    <cellStyle name="Porcentaje" xfId="1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showGridLines="0" tabSelected="1" topLeftCell="A21" zoomScaleNormal="100" workbookViewId="0">
      <selection activeCell="A28" sqref="A28"/>
    </sheetView>
  </sheetViews>
  <sheetFormatPr baseColWidth="10" defaultRowHeight="11.25" x14ac:dyDescent="0.2"/>
  <cols>
    <col min="1" max="1" width="19.83203125" style="4" customWidth="1"/>
    <col min="2" max="2" width="28.6640625" style="4" customWidth="1"/>
    <col min="3" max="3" width="29" style="4" customWidth="1"/>
    <col min="4" max="5" width="15.5" style="4" bestFit="1" customWidth="1"/>
    <col min="6" max="6" width="14" style="4" bestFit="1" customWidth="1"/>
    <col min="7" max="7" width="16.6640625" style="4" bestFit="1" customWidth="1"/>
    <col min="8" max="10" width="10.83203125" style="4" customWidth="1"/>
    <col min="11" max="14" width="11.83203125" style="4" customWidth="1"/>
    <col min="15" max="20" width="12" style="31"/>
    <col min="21" max="16384" width="12" style="4"/>
  </cols>
  <sheetData>
    <row r="1" spans="1:20" s="1" customFormat="1" ht="35.1" customHeight="1" x14ac:dyDescent="0.2">
      <c r="A1" s="36" t="s">
        <v>93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0"/>
      <c r="P1" s="30"/>
      <c r="Q1" s="30"/>
      <c r="R1" s="30"/>
      <c r="S1" s="30"/>
      <c r="T1" s="30"/>
    </row>
    <row r="2" spans="1:20" s="1" customFormat="1" ht="12.75" customHeight="1" x14ac:dyDescent="0.2">
      <c r="A2" s="11"/>
      <c r="B2" s="11"/>
      <c r="C2" s="11"/>
      <c r="D2" s="11"/>
      <c r="E2" s="12"/>
      <c r="F2" s="13" t="s">
        <v>2</v>
      </c>
      <c r="G2" s="14"/>
      <c r="H2" s="12"/>
      <c r="I2" s="13" t="s">
        <v>8</v>
      </c>
      <c r="J2" s="14"/>
      <c r="K2" s="15" t="s">
        <v>15</v>
      </c>
      <c r="L2" s="14"/>
      <c r="M2" s="16" t="s">
        <v>14</v>
      </c>
      <c r="N2" s="28"/>
      <c r="O2" s="30"/>
      <c r="P2" s="30"/>
      <c r="Q2" s="30"/>
      <c r="R2" s="30"/>
      <c r="S2" s="30"/>
      <c r="T2" s="30"/>
    </row>
    <row r="3" spans="1:20" s="1" customFormat="1" ht="21.95" customHeight="1" x14ac:dyDescent="0.2">
      <c r="A3" s="17" t="s">
        <v>16</v>
      </c>
      <c r="B3" s="17" t="s">
        <v>0</v>
      </c>
      <c r="C3" s="17" t="s">
        <v>5</v>
      </c>
      <c r="D3" s="17" t="s">
        <v>1</v>
      </c>
      <c r="E3" s="18" t="s">
        <v>3</v>
      </c>
      <c r="F3" s="18" t="s">
        <v>4</v>
      </c>
      <c r="G3" s="18" t="s">
        <v>6</v>
      </c>
      <c r="H3" s="18" t="s">
        <v>9</v>
      </c>
      <c r="I3" s="18" t="s">
        <v>4</v>
      </c>
      <c r="J3" s="18" t="s">
        <v>7</v>
      </c>
      <c r="K3" s="19" t="s">
        <v>10</v>
      </c>
      <c r="L3" s="19" t="s">
        <v>11</v>
      </c>
      <c r="M3" s="20" t="s">
        <v>12</v>
      </c>
      <c r="N3" s="29" t="s">
        <v>13</v>
      </c>
      <c r="O3" s="30"/>
      <c r="P3" s="30"/>
      <c r="Q3" s="30"/>
      <c r="R3" s="30"/>
      <c r="S3" s="30"/>
      <c r="T3" s="30"/>
    </row>
    <row r="5" spans="1:20" ht="33.75" x14ac:dyDescent="0.2">
      <c r="A5" s="22" t="s">
        <v>44</v>
      </c>
      <c r="B5" s="22" t="s">
        <v>43</v>
      </c>
      <c r="C5" s="22" t="s">
        <v>45</v>
      </c>
      <c r="D5" s="23" t="s">
        <v>40</v>
      </c>
      <c r="E5" s="24">
        <v>4807516.1900000004</v>
      </c>
      <c r="F5" s="24">
        <v>0</v>
      </c>
      <c r="G5" s="24">
        <v>3963286.3</v>
      </c>
      <c r="H5" s="25">
        <v>0</v>
      </c>
      <c r="I5" s="25">
        <v>0</v>
      </c>
      <c r="J5" s="25">
        <v>1</v>
      </c>
      <c r="K5" s="26">
        <f t="shared" ref="K5" si="0">G5/E5</f>
        <v>0.82439374998755843</v>
      </c>
      <c r="L5" s="27">
        <v>0</v>
      </c>
      <c r="M5" s="35">
        <f t="shared" ref="M5" si="1">K5</f>
        <v>0.82439374998755843</v>
      </c>
      <c r="N5" s="27">
        <v>0</v>
      </c>
    </row>
    <row r="6" spans="1:20" ht="56.25" x14ac:dyDescent="0.2">
      <c r="A6" s="22" t="s">
        <v>47</v>
      </c>
      <c r="B6" s="22" t="s">
        <v>52</v>
      </c>
      <c r="C6" s="22"/>
      <c r="D6" s="23" t="s">
        <v>40</v>
      </c>
      <c r="E6" s="24">
        <v>265990.38</v>
      </c>
      <c r="F6" s="24">
        <v>0</v>
      </c>
      <c r="G6" s="24">
        <v>159223.98000000001</v>
      </c>
      <c r="H6" s="25">
        <v>0</v>
      </c>
      <c r="I6" s="25">
        <v>0</v>
      </c>
      <c r="J6" s="25">
        <v>1</v>
      </c>
      <c r="K6" s="26">
        <f t="shared" ref="K6:K10" si="2">G6/E6</f>
        <v>0.59860803988475075</v>
      </c>
      <c r="L6" s="27">
        <v>0</v>
      </c>
      <c r="M6" s="35">
        <f t="shared" ref="M6:M10" si="3">K6</f>
        <v>0.59860803988475075</v>
      </c>
      <c r="N6" s="27">
        <v>0</v>
      </c>
    </row>
    <row r="7" spans="1:20" ht="78.75" x14ac:dyDescent="0.2">
      <c r="A7" s="22" t="s">
        <v>48</v>
      </c>
      <c r="B7" s="22" t="s">
        <v>53</v>
      </c>
      <c r="C7" s="22"/>
      <c r="D7" s="23" t="s">
        <v>40</v>
      </c>
      <c r="E7" s="24">
        <v>696683.1</v>
      </c>
      <c r="F7" s="24">
        <v>0</v>
      </c>
      <c r="G7" s="24">
        <v>696648.51</v>
      </c>
      <c r="H7" s="25">
        <v>0</v>
      </c>
      <c r="I7" s="25">
        <v>0</v>
      </c>
      <c r="J7" s="25">
        <v>1</v>
      </c>
      <c r="K7" s="26">
        <f t="shared" si="2"/>
        <v>0.99995035045345582</v>
      </c>
      <c r="L7" s="27">
        <v>0</v>
      </c>
      <c r="M7" s="35">
        <f t="shared" si="3"/>
        <v>0.99995035045345582</v>
      </c>
      <c r="N7" s="27">
        <v>0</v>
      </c>
    </row>
    <row r="8" spans="1:20" ht="33.75" x14ac:dyDescent="0.2">
      <c r="A8" s="22" t="s">
        <v>49</v>
      </c>
      <c r="B8" s="22" t="s">
        <v>54</v>
      </c>
      <c r="C8" s="22" t="s">
        <v>46</v>
      </c>
      <c r="D8" s="23" t="s">
        <v>40</v>
      </c>
      <c r="E8" s="24">
        <v>3481057.57</v>
      </c>
      <c r="F8" s="24">
        <v>0</v>
      </c>
      <c r="G8" s="24">
        <v>3400318.86</v>
      </c>
      <c r="H8" s="25">
        <v>0</v>
      </c>
      <c r="I8" s="25">
        <v>0</v>
      </c>
      <c r="J8" s="25">
        <v>1</v>
      </c>
      <c r="K8" s="26">
        <f t="shared" si="2"/>
        <v>0.97680626982563812</v>
      </c>
      <c r="L8" s="27">
        <v>0</v>
      </c>
      <c r="M8" s="35">
        <f t="shared" si="3"/>
        <v>0.97680626982563812</v>
      </c>
      <c r="N8" s="27">
        <v>0</v>
      </c>
    </row>
    <row r="9" spans="1:20" ht="33.75" x14ac:dyDescent="0.2">
      <c r="A9" s="22" t="s">
        <v>50</v>
      </c>
      <c r="B9" s="22" t="s">
        <v>55</v>
      </c>
      <c r="C9" s="22" t="s">
        <v>57</v>
      </c>
      <c r="D9" s="23" t="s">
        <v>40</v>
      </c>
      <c r="E9" s="24">
        <v>4098599.67</v>
      </c>
      <c r="F9" s="24">
        <v>392382.28</v>
      </c>
      <c r="G9" s="24">
        <v>4471624.26</v>
      </c>
      <c r="H9" s="25">
        <v>0</v>
      </c>
      <c r="I9" s="25">
        <v>0</v>
      </c>
      <c r="J9" s="25">
        <v>1</v>
      </c>
      <c r="K9" s="26">
        <f>G9/(E9+F9)</f>
        <v>0.99568965312808699</v>
      </c>
      <c r="L9" s="27">
        <v>0</v>
      </c>
      <c r="M9" s="35">
        <f t="shared" si="3"/>
        <v>0.99568965312808699</v>
      </c>
      <c r="N9" s="27">
        <v>0</v>
      </c>
    </row>
    <row r="10" spans="1:20" ht="67.5" x14ac:dyDescent="0.2">
      <c r="A10" s="22" t="s">
        <v>51</v>
      </c>
      <c r="B10" s="22" t="s">
        <v>56</v>
      </c>
      <c r="C10" s="22" t="s">
        <v>41</v>
      </c>
      <c r="D10" s="23" t="s">
        <v>42</v>
      </c>
      <c r="E10" s="24">
        <v>3337802.51</v>
      </c>
      <c r="F10" s="24">
        <v>0</v>
      </c>
      <c r="G10" s="24">
        <v>2550492.88</v>
      </c>
      <c r="H10" s="25">
        <v>0</v>
      </c>
      <c r="I10" s="25">
        <v>0</v>
      </c>
      <c r="J10" s="25">
        <v>1</v>
      </c>
      <c r="K10" s="26">
        <f t="shared" si="2"/>
        <v>0.76412336330827435</v>
      </c>
      <c r="L10" s="27">
        <v>0</v>
      </c>
      <c r="M10" s="35">
        <f t="shared" si="3"/>
        <v>0.76412336330827435</v>
      </c>
      <c r="N10" s="27">
        <v>0</v>
      </c>
    </row>
    <row r="11" spans="1:20" ht="45" x14ac:dyDescent="0.2">
      <c r="A11" s="22" t="s">
        <v>67</v>
      </c>
      <c r="B11" s="22" t="s">
        <v>58</v>
      </c>
      <c r="C11" s="22" t="s">
        <v>57</v>
      </c>
      <c r="D11" s="23" t="s">
        <v>40</v>
      </c>
      <c r="E11" s="24">
        <v>1678689.72</v>
      </c>
      <c r="F11" s="24"/>
      <c r="G11" s="24">
        <v>1414711.92</v>
      </c>
      <c r="H11" s="25">
        <v>0</v>
      </c>
      <c r="I11" s="25">
        <v>0</v>
      </c>
      <c r="J11" s="25">
        <v>1</v>
      </c>
      <c r="K11" s="26">
        <f t="shared" ref="K11:K18" si="4">G11/E11</f>
        <v>0.84274771159020379</v>
      </c>
      <c r="L11" s="27">
        <v>0</v>
      </c>
      <c r="M11" s="35">
        <f t="shared" ref="M11:M18" si="5">K11</f>
        <v>0.84274771159020379</v>
      </c>
      <c r="N11" s="27">
        <v>0</v>
      </c>
    </row>
    <row r="12" spans="1:20" ht="33.75" x14ac:dyDescent="0.2">
      <c r="A12" s="22" t="s">
        <v>68</v>
      </c>
      <c r="B12" s="22" t="s">
        <v>59</v>
      </c>
      <c r="C12" s="22" t="s">
        <v>41</v>
      </c>
      <c r="D12" s="23" t="s">
        <v>42</v>
      </c>
      <c r="E12" s="24">
        <v>3102674.02</v>
      </c>
      <c r="F12" s="24"/>
      <c r="G12" s="24">
        <v>2735968.52</v>
      </c>
      <c r="H12" s="25">
        <v>0</v>
      </c>
      <c r="I12" s="25">
        <v>0</v>
      </c>
      <c r="J12" s="25">
        <v>1</v>
      </c>
      <c r="K12" s="26">
        <f t="shared" si="4"/>
        <v>0.88180985252198685</v>
      </c>
      <c r="L12" s="27">
        <v>0</v>
      </c>
      <c r="M12" s="35">
        <f t="shared" si="5"/>
        <v>0.88180985252198685</v>
      </c>
      <c r="N12" s="27">
        <v>0</v>
      </c>
    </row>
    <row r="13" spans="1:20" ht="78.75" x14ac:dyDescent="0.2">
      <c r="A13" s="22" t="s">
        <v>69</v>
      </c>
      <c r="B13" s="22" t="s">
        <v>60</v>
      </c>
      <c r="C13" s="22" t="s">
        <v>66</v>
      </c>
      <c r="D13" s="23" t="s">
        <v>40</v>
      </c>
      <c r="E13" s="24">
        <v>954178.2</v>
      </c>
      <c r="F13" s="24"/>
      <c r="G13" s="24">
        <v>954178.32</v>
      </c>
      <c r="H13" s="25">
        <v>0</v>
      </c>
      <c r="I13" s="25">
        <v>0</v>
      </c>
      <c r="J13" s="25">
        <v>1</v>
      </c>
      <c r="K13" s="26">
        <f t="shared" si="4"/>
        <v>1.0000001257626721</v>
      </c>
      <c r="L13" s="27">
        <v>0</v>
      </c>
      <c r="M13" s="35">
        <f t="shared" si="5"/>
        <v>1.0000001257626721</v>
      </c>
      <c r="N13" s="27">
        <v>0</v>
      </c>
    </row>
    <row r="14" spans="1:20" ht="67.5" x14ac:dyDescent="0.2">
      <c r="A14" s="22" t="s">
        <v>70</v>
      </c>
      <c r="B14" s="22" t="s">
        <v>61</v>
      </c>
      <c r="C14" s="22" t="s">
        <v>66</v>
      </c>
      <c r="D14" s="23" t="s">
        <v>40</v>
      </c>
      <c r="E14" s="24">
        <v>1276652.77</v>
      </c>
      <c r="F14" s="24">
        <v>104662.93</v>
      </c>
      <c r="G14" s="24">
        <v>1381315.7</v>
      </c>
      <c r="H14" s="25">
        <v>0</v>
      </c>
      <c r="I14" s="25">
        <v>0</v>
      </c>
      <c r="J14" s="25">
        <v>1</v>
      </c>
      <c r="K14" s="26">
        <f>G14/(E14+F14)</f>
        <v>1</v>
      </c>
      <c r="L14" s="27">
        <v>0</v>
      </c>
      <c r="M14" s="35">
        <f t="shared" si="5"/>
        <v>1</v>
      </c>
      <c r="N14" s="27">
        <v>0</v>
      </c>
    </row>
    <row r="15" spans="1:20" ht="45" x14ac:dyDescent="0.2">
      <c r="A15" s="22" t="s">
        <v>71</v>
      </c>
      <c r="B15" s="22" t="s">
        <v>62</v>
      </c>
      <c r="C15" s="22"/>
      <c r="D15" s="23" t="s">
        <v>40</v>
      </c>
      <c r="E15" s="24">
        <v>433940.7</v>
      </c>
      <c r="F15" s="24"/>
      <c r="G15" s="24">
        <v>337903.66</v>
      </c>
      <c r="H15" s="25">
        <v>0</v>
      </c>
      <c r="I15" s="25">
        <v>0</v>
      </c>
      <c r="J15" s="25">
        <v>1</v>
      </c>
      <c r="K15" s="26">
        <f t="shared" si="4"/>
        <v>0.77868625828367788</v>
      </c>
      <c r="L15" s="27">
        <v>0</v>
      </c>
      <c r="M15" s="35">
        <f t="shared" si="5"/>
        <v>0.77868625828367788</v>
      </c>
      <c r="N15" s="27">
        <v>0</v>
      </c>
    </row>
    <row r="16" spans="1:20" ht="67.5" x14ac:dyDescent="0.2">
      <c r="A16" s="22" t="s">
        <v>72</v>
      </c>
      <c r="B16" s="22" t="s">
        <v>63</v>
      </c>
      <c r="C16" s="22" t="s">
        <v>66</v>
      </c>
      <c r="D16" s="23" t="s">
        <v>40</v>
      </c>
      <c r="E16" s="24">
        <v>166944.20000000001</v>
      </c>
      <c r="F16" s="24"/>
      <c r="G16" s="24">
        <v>166944.19</v>
      </c>
      <c r="H16" s="25">
        <v>0</v>
      </c>
      <c r="I16" s="25">
        <v>0</v>
      </c>
      <c r="J16" s="25">
        <v>1</v>
      </c>
      <c r="K16" s="26">
        <f t="shared" si="4"/>
        <v>0.9999999400997458</v>
      </c>
      <c r="L16" s="27">
        <v>0</v>
      </c>
      <c r="M16" s="35">
        <f t="shared" si="5"/>
        <v>0.9999999400997458</v>
      </c>
      <c r="N16" s="27">
        <v>0</v>
      </c>
    </row>
    <row r="17" spans="1:20" ht="33.75" x14ac:dyDescent="0.2">
      <c r="A17" s="22" t="s">
        <v>73</v>
      </c>
      <c r="B17" s="22" t="s">
        <v>64</v>
      </c>
      <c r="C17" s="22" t="s">
        <v>57</v>
      </c>
      <c r="D17" s="23" t="s">
        <v>40</v>
      </c>
      <c r="E17" s="24">
        <v>1200467.9099999999</v>
      </c>
      <c r="F17" s="24"/>
      <c r="G17" s="24">
        <v>1159753.6000000001</v>
      </c>
      <c r="H17" s="25">
        <v>0</v>
      </c>
      <c r="I17" s="25">
        <v>0</v>
      </c>
      <c r="J17" s="25">
        <v>1</v>
      </c>
      <c r="K17" s="26">
        <f t="shared" si="4"/>
        <v>0.96608463278289558</v>
      </c>
      <c r="L17" s="27">
        <v>0</v>
      </c>
      <c r="M17" s="35">
        <f t="shared" si="5"/>
        <v>0.96608463278289558</v>
      </c>
      <c r="N17" s="27">
        <v>0</v>
      </c>
    </row>
    <row r="18" spans="1:20" ht="33.75" x14ac:dyDescent="0.2">
      <c r="A18" s="22" t="s">
        <v>74</v>
      </c>
      <c r="B18" s="22" t="s">
        <v>65</v>
      </c>
      <c r="C18" s="22" t="s">
        <v>57</v>
      </c>
      <c r="D18" s="23" t="s">
        <v>40</v>
      </c>
      <c r="E18" s="24">
        <v>131272.5</v>
      </c>
      <c r="F18" s="24"/>
      <c r="G18" s="24">
        <v>93499.58</v>
      </c>
      <c r="H18" s="25">
        <v>0</v>
      </c>
      <c r="I18" s="25">
        <v>0</v>
      </c>
      <c r="J18" s="25">
        <v>1</v>
      </c>
      <c r="K18" s="26">
        <f t="shared" si="4"/>
        <v>0.71225565141213887</v>
      </c>
      <c r="L18" s="27">
        <v>0</v>
      </c>
      <c r="M18" s="35">
        <f t="shared" si="5"/>
        <v>0.71225565141213887</v>
      </c>
      <c r="N18" s="27">
        <v>0</v>
      </c>
    </row>
    <row r="19" spans="1:20" ht="78.75" x14ac:dyDescent="0.2">
      <c r="A19" s="22" t="s">
        <v>83</v>
      </c>
      <c r="B19" s="22" t="s">
        <v>75</v>
      </c>
      <c r="C19" s="22" t="s">
        <v>91</v>
      </c>
      <c r="D19" s="23" t="s">
        <v>40</v>
      </c>
      <c r="E19" s="24">
        <v>2612397.4</v>
      </c>
      <c r="F19" s="24"/>
      <c r="G19" s="24">
        <v>2612397.4</v>
      </c>
      <c r="H19" s="25">
        <v>0</v>
      </c>
      <c r="I19" s="25">
        <v>0</v>
      </c>
      <c r="J19" s="25">
        <v>1</v>
      </c>
      <c r="K19" s="26">
        <f t="shared" ref="K19:K26" si="6">G19/E19</f>
        <v>1</v>
      </c>
      <c r="L19" s="27">
        <v>0</v>
      </c>
      <c r="M19" s="35">
        <f t="shared" ref="M19:M26" si="7">K19</f>
        <v>1</v>
      </c>
      <c r="N19" s="27">
        <v>0</v>
      </c>
      <c r="O19" s="32"/>
      <c r="P19" s="32"/>
      <c r="Q19" s="32"/>
      <c r="R19" s="33"/>
      <c r="S19" s="34"/>
      <c r="T19" s="34"/>
    </row>
    <row r="20" spans="1:20" ht="22.5" x14ac:dyDescent="0.2">
      <c r="A20" s="22" t="s">
        <v>84</v>
      </c>
      <c r="B20" s="22" t="s">
        <v>76</v>
      </c>
      <c r="C20" s="22" t="s">
        <v>92</v>
      </c>
      <c r="D20" s="23" t="s">
        <v>40</v>
      </c>
      <c r="E20" s="24">
        <v>1823949.13</v>
      </c>
      <c r="F20" s="24"/>
      <c r="G20" s="24">
        <v>1805009.67</v>
      </c>
      <c r="H20" s="25">
        <v>0</v>
      </c>
      <c r="I20" s="25">
        <v>0</v>
      </c>
      <c r="J20" s="25">
        <v>1</v>
      </c>
      <c r="K20" s="26">
        <f t="shared" si="6"/>
        <v>0.98961623452733027</v>
      </c>
      <c r="L20" s="27">
        <v>0</v>
      </c>
      <c r="M20" s="35">
        <f t="shared" si="7"/>
        <v>0.98961623452733027</v>
      </c>
      <c r="N20" s="27">
        <v>0</v>
      </c>
      <c r="O20" s="32"/>
      <c r="P20" s="32"/>
      <c r="Q20" s="32"/>
      <c r="R20" s="33"/>
      <c r="S20" s="34"/>
      <c r="T20" s="34"/>
    </row>
    <row r="21" spans="1:20" ht="33.75" x14ac:dyDescent="0.2">
      <c r="A21" s="22" t="s">
        <v>85</v>
      </c>
      <c r="B21" s="22" t="s">
        <v>77</v>
      </c>
      <c r="C21" s="22" t="s">
        <v>41</v>
      </c>
      <c r="D21" s="23"/>
      <c r="E21" s="24">
        <v>382672.92</v>
      </c>
      <c r="F21" s="24"/>
      <c r="G21" s="24">
        <v>353745.04</v>
      </c>
      <c r="H21" s="25">
        <v>0</v>
      </c>
      <c r="I21" s="25">
        <v>0</v>
      </c>
      <c r="J21" s="25">
        <v>1</v>
      </c>
      <c r="K21" s="26">
        <f t="shared" si="6"/>
        <v>0.92440573009451521</v>
      </c>
      <c r="L21" s="27">
        <v>0</v>
      </c>
      <c r="M21" s="35">
        <f t="shared" si="7"/>
        <v>0.92440573009451521</v>
      </c>
      <c r="N21" s="27">
        <v>0</v>
      </c>
      <c r="O21" s="32"/>
      <c r="P21" s="32"/>
      <c r="Q21" s="32"/>
      <c r="R21" s="33"/>
      <c r="S21" s="34"/>
      <c r="T21" s="34"/>
    </row>
    <row r="22" spans="1:20" ht="45" x14ac:dyDescent="0.2">
      <c r="A22" s="22" t="s">
        <v>86</v>
      </c>
      <c r="B22" s="22" t="s">
        <v>78</v>
      </c>
      <c r="C22" s="22"/>
      <c r="D22" s="23" t="s">
        <v>40</v>
      </c>
      <c r="E22" s="24">
        <v>192685.28</v>
      </c>
      <c r="F22" s="24"/>
      <c r="G22" s="24">
        <v>154148.22</v>
      </c>
      <c r="H22" s="25">
        <v>0</v>
      </c>
      <c r="I22" s="25">
        <v>0</v>
      </c>
      <c r="J22" s="25">
        <v>1</v>
      </c>
      <c r="K22" s="26">
        <f t="shared" si="6"/>
        <v>0.79999997924075983</v>
      </c>
      <c r="L22" s="27">
        <v>0</v>
      </c>
      <c r="M22" s="35">
        <f t="shared" si="7"/>
        <v>0.79999997924075983</v>
      </c>
      <c r="N22" s="27">
        <v>0</v>
      </c>
      <c r="O22" s="32"/>
      <c r="P22" s="32"/>
      <c r="Q22" s="32"/>
      <c r="R22" s="33"/>
      <c r="S22" s="34"/>
      <c r="T22" s="34"/>
    </row>
    <row r="23" spans="1:20" ht="33.75" x14ac:dyDescent="0.2">
      <c r="A23" s="22" t="s">
        <v>87</v>
      </c>
      <c r="B23" s="22" t="s">
        <v>79</v>
      </c>
      <c r="C23" s="22" t="s">
        <v>41</v>
      </c>
      <c r="D23" s="23" t="s">
        <v>42</v>
      </c>
      <c r="E23" s="24">
        <v>1825685.84</v>
      </c>
      <c r="F23" s="24"/>
      <c r="G23" s="24">
        <v>1825685.84</v>
      </c>
      <c r="H23" s="25">
        <v>0</v>
      </c>
      <c r="I23" s="25">
        <v>0</v>
      </c>
      <c r="J23" s="25">
        <v>1</v>
      </c>
      <c r="K23" s="26">
        <f t="shared" si="6"/>
        <v>1</v>
      </c>
      <c r="L23" s="27">
        <v>0</v>
      </c>
      <c r="M23" s="35">
        <f t="shared" si="7"/>
        <v>1</v>
      </c>
      <c r="N23" s="27">
        <v>0</v>
      </c>
      <c r="O23" s="32"/>
      <c r="P23" s="32"/>
      <c r="Q23" s="32"/>
      <c r="R23" s="33"/>
      <c r="S23" s="34"/>
      <c r="T23" s="34"/>
    </row>
    <row r="24" spans="1:20" ht="45" x14ac:dyDescent="0.2">
      <c r="A24" s="22" t="s">
        <v>88</v>
      </c>
      <c r="B24" s="22" t="s">
        <v>80</v>
      </c>
      <c r="C24" s="22"/>
      <c r="D24" s="23" t="s">
        <v>40</v>
      </c>
      <c r="E24" s="24">
        <v>2583150.9500000002</v>
      </c>
      <c r="F24" s="24"/>
      <c r="G24" s="24">
        <v>2572016.6800000002</v>
      </c>
      <c r="H24" s="25">
        <v>0</v>
      </c>
      <c r="I24" s="25">
        <v>0</v>
      </c>
      <c r="J24" s="25">
        <v>1</v>
      </c>
      <c r="K24" s="26">
        <f t="shared" si="6"/>
        <v>0.9956896556896917</v>
      </c>
      <c r="L24" s="27">
        <v>0</v>
      </c>
      <c r="M24" s="35">
        <f t="shared" si="7"/>
        <v>0.9956896556896917</v>
      </c>
      <c r="N24" s="27">
        <v>0</v>
      </c>
      <c r="O24" s="32"/>
      <c r="P24" s="32"/>
      <c r="Q24" s="32"/>
      <c r="R24" s="33"/>
      <c r="S24" s="34"/>
      <c r="T24" s="34"/>
    </row>
    <row r="25" spans="1:20" ht="45" x14ac:dyDescent="0.2">
      <c r="A25" s="22" t="s">
        <v>89</v>
      </c>
      <c r="B25" s="22" t="s">
        <v>81</v>
      </c>
      <c r="C25" s="22" t="s">
        <v>94</v>
      </c>
      <c r="D25" s="23" t="s">
        <v>40</v>
      </c>
      <c r="E25" s="24">
        <v>564746.26</v>
      </c>
      <c r="F25" s="24"/>
      <c r="G25" s="24">
        <v>564746.26</v>
      </c>
      <c r="H25" s="25">
        <v>0</v>
      </c>
      <c r="I25" s="25">
        <v>0</v>
      </c>
      <c r="J25" s="25">
        <v>1</v>
      </c>
      <c r="K25" s="26">
        <f t="shared" si="6"/>
        <v>1</v>
      </c>
      <c r="L25" s="27">
        <v>0</v>
      </c>
      <c r="M25" s="35">
        <f t="shared" si="7"/>
        <v>1</v>
      </c>
      <c r="N25" s="27">
        <v>0</v>
      </c>
      <c r="O25" s="32"/>
      <c r="P25" s="32"/>
      <c r="Q25" s="32"/>
      <c r="R25" s="33"/>
      <c r="S25" s="34"/>
      <c r="T25" s="34"/>
    </row>
    <row r="26" spans="1:20" ht="45" x14ac:dyDescent="0.2">
      <c r="A26" s="22" t="s">
        <v>90</v>
      </c>
      <c r="B26" s="22" t="s">
        <v>82</v>
      </c>
      <c r="C26" s="22"/>
      <c r="D26" s="23" t="s">
        <v>40</v>
      </c>
      <c r="E26" s="24">
        <v>1910053.74</v>
      </c>
      <c r="F26" s="24"/>
      <c r="G26" s="24">
        <v>1901820.75</v>
      </c>
      <c r="H26" s="25">
        <v>0</v>
      </c>
      <c r="I26" s="25">
        <v>0</v>
      </c>
      <c r="J26" s="25">
        <v>1</v>
      </c>
      <c r="K26" s="26">
        <f t="shared" si="6"/>
        <v>0.9956896553078135</v>
      </c>
      <c r="L26" s="27">
        <v>0</v>
      </c>
      <c r="M26" s="35">
        <f t="shared" si="7"/>
        <v>0.9956896553078135</v>
      </c>
      <c r="N26" s="27">
        <v>0</v>
      </c>
      <c r="O26" s="32"/>
      <c r="P26" s="32"/>
      <c r="Q26" s="32"/>
      <c r="R26" s="33"/>
      <c r="S26" s="34"/>
      <c r="T26" s="34"/>
    </row>
    <row r="27" spans="1:20" ht="22.5" x14ac:dyDescent="0.2">
      <c r="A27" s="22" t="s">
        <v>95</v>
      </c>
      <c r="B27" s="22" t="s">
        <v>97</v>
      </c>
      <c r="C27" s="22" t="s">
        <v>99</v>
      </c>
      <c r="D27" s="23" t="s">
        <v>40</v>
      </c>
      <c r="E27" s="24">
        <v>201601.36</v>
      </c>
      <c r="F27" s="24"/>
      <c r="G27" s="24">
        <v>100800.68</v>
      </c>
      <c r="H27" s="25">
        <v>0</v>
      </c>
      <c r="I27" s="25">
        <v>0</v>
      </c>
      <c r="J27" s="25">
        <v>1</v>
      </c>
      <c r="K27" s="26">
        <f t="shared" ref="K27" si="8">G27/E27</f>
        <v>0.5</v>
      </c>
      <c r="L27" s="27">
        <v>0</v>
      </c>
      <c r="M27" s="35">
        <f t="shared" ref="M27" si="9">K27</f>
        <v>0.5</v>
      </c>
      <c r="N27" s="27">
        <v>0</v>
      </c>
    </row>
    <row r="28" spans="1:20" ht="45" x14ac:dyDescent="0.2">
      <c r="A28" s="22" t="s">
        <v>96</v>
      </c>
      <c r="B28" s="22" t="s">
        <v>98</v>
      </c>
      <c r="C28" s="22" t="s">
        <v>92</v>
      </c>
      <c r="D28" s="23" t="s">
        <v>40</v>
      </c>
      <c r="E28" s="24">
        <v>3499346.32</v>
      </c>
      <c r="F28" s="24"/>
      <c r="G28" s="24">
        <v>1049803.8999999999</v>
      </c>
      <c r="H28" s="25">
        <v>0</v>
      </c>
      <c r="I28" s="25">
        <v>0</v>
      </c>
      <c r="J28" s="25">
        <v>1</v>
      </c>
      <c r="K28" s="26">
        <f t="shared" ref="K28" si="10">G28/E28</f>
        <v>0.30000000114307063</v>
      </c>
      <c r="L28" s="27">
        <v>0</v>
      </c>
      <c r="M28" s="35">
        <f t="shared" ref="M28" si="11">K28</f>
        <v>0.30000000114307063</v>
      </c>
      <c r="N28" s="27">
        <v>0</v>
      </c>
    </row>
  </sheetData>
  <sheetProtection algorithmName="SHA-512" hashValue="z8qVoeF3u4ePpfsZRCUAp9/5Sk/5/4IJSeYazrze4NSoOxn2xxosqIwQUp8V9sqRTA2C8WxzEuyjLbmoHzJ6TA==" saltValue="iAON6ZCoFxZKhzfAFIogjw==" spinCount="100000" sheet="1" objects="1" scenarios="1" formatCells="0" formatColumns="0" formatRows="0" insertRows="0" deleteRows="0" autoFilter="0"/>
  <autoFilter ref="A3:N5"/>
  <mergeCells count="1">
    <mergeCell ref="A1:N1"/>
  </mergeCells>
  <dataValidations disablePrompts="1" count="1">
    <dataValidation allowBlank="1" showErrorMessage="1" prompt="Clave asignada al programa/proyecto" sqref="A2:A3"/>
  </dataValidations>
  <pageMargins left="0.7" right="0.7" top="0.75" bottom="0.75" header="0.3" footer="0.3"/>
  <pageSetup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zoomScale="120" zoomScaleNormal="120" zoomScaleSheetLayoutView="100" workbookViewId="0">
      <pane ySplit="1" topLeftCell="A13" activePane="bottomLeft" state="frozen"/>
      <selection pane="bottomLeft" activeCell="A21" sqref="A21"/>
    </sheetView>
  </sheetViews>
  <sheetFormatPr baseColWidth="10" defaultRowHeight="11.25" x14ac:dyDescent="0.2"/>
  <cols>
    <col min="1" max="1" width="135.83203125" style="5" customWidth="1"/>
    <col min="2" max="16384" width="12" style="5"/>
  </cols>
  <sheetData>
    <row r="1" spans="1:1" x14ac:dyDescent="0.2">
      <c r="A1" s="2" t="s">
        <v>17</v>
      </c>
    </row>
    <row r="2" spans="1:1" ht="11.25" customHeight="1" x14ac:dyDescent="0.2">
      <c r="A2" s="7" t="s">
        <v>24</v>
      </c>
    </row>
    <row r="3" spans="1:1" ht="11.25" customHeight="1" x14ac:dyDescent="0.2">
      <c r="A3" s="7" t="s">
        <v>25</v>
      </c>
    </row>
    <row r="4" spans="1:1" ht="11.25" customHeight="1" x14ac:dyDescent="0.2">
      <c r="A4" s="7" t="s">
        <v>26</v>
      </c>
    </row>
    <row r="5" spans="1:1" ht="11.25" customHeight="1" x14ac:dyDescent="0.2">
      <c r="A5" s="6" t="s">
        <v>20</v>
      </c>
    </row>
    <row r="6" spans="1:1" ht="11.25" customHeight="1" x14ac:dyDescent="0.2">
      <c r="A6" s="7" t="s">
        <v>33</v>
      </c>
    </row>
    <row r="7" spans="1:1" x14ac:dyDescent="0.2">
      <c r="A7" s="6" t="s">
        <v>21</v>
      </c>
    </row>
    <row r="8" spans="1:1" ht="22.5" x14ac:dyDescent="0.2">
      <c r="A8" s="6" t="s">
        <v>22</v>
      </c>
    </row>
    <row r="9" spans="1:1" ht="22.5" x14ac:dyDescent="0.2">
      <c r="A9" s="6" t="s">
        <v>23</v>
      </c>
    </row>
    <row r="10" spans="1:1" x14ac:dyDescent="0.2">
      <c r="A10" s="7" t="s">
        <v>27</v>
      </c>
    </row>
    <row r="11" spans="1:1" ht="22.5" x14ac:dyDescent="0.2">
      <c r="A11" s="7" t="s">
        <v>28</v>
      </c>
    </row>
    <row r="12" spans="1:1" ht="22.5" x14ac:dyDescent="0.2">
      <c r="A12" s="7" t="s">
        <v>29</v>
      </c>
    </row>
    <row r="13" spans="1:1" x14ac:dyDescent="0.2">
      <c r="A13" s="7" t="s">
        <v>30</v>
      </c>
    </row>
    <row r="14" spans="1:1" ht="22.5" x14ac:dyDescent="0.2">
      <c r="A14" s="7" t="s">
        <v>31</v>
      </c>
    </row>
    <row r="15" spans="1:1" x14ac:dyDescent="0.2">
      <c r="A15" s="8" t="s">
        <v>32</v>
      </c>
    </row>
    <row r="16" spans="1:1" ht="11.25" customHeight="1" x14ac:dyDescent="0.2">
      <c r="A16" s="6"/>
    </row>
    <row r="17" spans="1:1" x14ac:dyDescent="0.2">
      <c r="A17" s="3" t="s">
        <v>18</v>
      </c>
    </row>
    <row r="18" spans="1:1" x14ac:dyDescent="0.2">
      <c r="A18" s="6" t="s">
        <v>19</v>
      </c>
    </row>
    <row r="20" spans="1:1" x14ac:dyDescent="0.2">
      <c r="A20" s="10" t="s">
        <v>34</v>
      </c>
    </row>
    <row r="21" spans="1:1" ht="33.75" x14ac:dyDescent="0.2">
      <c r="A21" s="9" t="s">
        <v>35</v>
      </c>
    </row>
    <row r="23" spans="1:1" ht="38.25" customHeight="1" x14ac:dyDescent="0.2">
      <c r="A23" s="9" t="s">
        <v>36</v>
      </c>
    </row>
    <row r="25" spans="1:1" ht="24" x14ac:dyDescent="0.2">
      <c r="A25" s="21" t="s">
        <v>39</v>
      </c>
    </row>
    <row r="26" spans="1:1" x14ac:dyDescent="0.2">
      <c r="A26" s="5" t="s">
        <v>37</v>
      </c>
    </row>
    <row r="27" spans="1:1" ht="14.25" x14ac:dyDescent="0.2">
      <c r="A27" s="5" t="s">
        <v>38</v>
      </c>
    </row>
  </sheetData>
  <sheetProtection algorithmName="SHA-512" hashValue="cjzqfOE7//0r3ux7qB8e/YKp09XfxWbjpqSyyfaIdbEcIDj1ZFp48KPHDBxeVmt51Jt7Zjym+1ER/NgEzOQ8JA==" saltValue="rD5ePe4h5UfPvXEOrS7GUw==" spinCount="100000" sheet="1" objects="1" scenarios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&amp;C&amp;10PROYECTOS DE INVERSIÓN</oddHeader>
    <oddFooter>&amp;L&amp;A&amp;R&amp;F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CBEECC-FFA7-4DFB-8DA1-D01B2517C5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2BBEB07-AD9F-49D1-8E66-13A4323425EB}">
  <ds:schemaRefs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FF02B7F-2A05-47A0-9B5E-7D70CFE192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PPI</vt:lpstr>
      <vt:lpstr>Instructivo_PPI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Luis</cp:lastModifiedBy>
  <cp:lastPrinted>2017-03-30T22:21:48Z</cp:lastPrinted>
  <dcterms:created xsi:type="dcterms:W3CDTF">2014-10-22T05:35:08Z</dcterms:created>
  <dcterms:modified xsi:type="dcterms:W3CDTF">2020-04-29T14:39:45Z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