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2DO TRIMESTRE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46" i="4" l="1"/>
  <c r="G26" i="4"/>
  <c r="F26" i="4"/>
  <c r="G46" i="4"/>
  <c r="B28" i="4"/>
  <c r="C28" i="4"/>
  <c r="F48" i="4" l="1"/>
  <c r="G48" i="4"/>
</calcChain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<sst xmlns="http://schemas.openxmlformats.org/spreadsheetml/2006/main" count="64" uniqueCount="63">
  <si>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</si>
  <si>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</si>
  <si>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</si>
  <si>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</si>
  <si>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</si>
  <si>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</si>
  <si>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</si>
  <si>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</si>
  <si>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</si>
  <si>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</si>
  <si>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</si>
  <si>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</si>
  <si>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</si>
  <si>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</si>
  <si>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</si>
  <si>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</si>
  <si>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</si>
  <si>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</si>
  <si>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</si>
  <si>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</si>
  <si>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</si>
  <si>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</si>
  <si>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</si>
  <si>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</si>
  <si>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</si>
  <si>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</si>
  <si>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</si>
  <si>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</si>
  <si>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</si>
  <si>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</si>
  <si>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</si>
  <si>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</si>
  <si>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</si>
  <si>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</si>
  <si>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</si>
  <si>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</si>
  <si>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</si>
  <si>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</si>
  <si>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</si>
  <si>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</si>
  <si>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</si>
  <si>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</si>
  <si>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</si>
  <si>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</si>
  <si>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</si>
  <si>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</si>
  <si>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</si>
  <si>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</si>
  <si>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</si>
  <si>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</si>
  <si>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</si>
  <si>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</si>
  <si>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</si>
  <si>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</si>
  <si>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</si>
  <si>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</si>
  <si>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</si>
  <si>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</si>
  <si>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Situación Financiera
AL 30 DE JUNIO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</si>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</sst>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left" vertical="center" wrapText="1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tabSelected="1" zoomScaleNormal="100" zoomScaleSheetLayoutView="100" workbookViewId="0">
      <selection activeCell="A51" sqref="A51:G56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3" t="s">
        <v>58</v>
      </c>
      <c r="B1" s="44"/>
      <c r="C1" s="44"/>
      <c r="D1" s="44"/>
      <c r="E1" s="44"/>
      <c r="F1" s="44"/>
      <c r="G1" s="45"/>
    </row>
    <row r="2" spans="1:7" s="3" customFormat="1" x14ac:dyDescent="0.2">
      <c r="A2" s="26" t="s">
        <v>0</v>
      </c>
      <c r="B2" s="40">
        <v>2020</v>
      </c>
      <c r="C2" s="40">
        <v>2019</v>
      </c>
      <c r="D2" s="19"/>
      <c r="E2" s="18" t="s">
        <v>1</v>
      </c>
      <c r="F2" s="40">
        <v>2020</v>
      </c>
      <c r="G2" s="41">
        <v>2019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209178099.34</v>
      </c>
      <c r="C5" s="12">
        <v>168009088.88</v>
      </c>
      <c r="D5" s="17"/>
      <c r="E5" s="11" t="s">
        <v>41</v>
      </c>
      <c r="F5" s="12">
        <v>902459.43</v>
      </c>
      <c r="G5" s="5">
        <v>2158619.7799999998</v>
      </c>
    </row>
    <row r="6" spans="1:7" x14ac:dyDescent="0.2">
      <c r="A6" s="30" t="s">
        <v>28</v>
      </c>
      <c r="B6" s="12">
        <v>25024237.75</v>
      </c>
      <c r="C6" s="12">
        <v>26084704.48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2755688.07</v>
      </c>
      <c r="C7" s="12">
        <v>4041838.32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240019569.34</v>
      </c>
      <c r="C13" s="10">
        <f>SUM(C5:C11)</f>
        <v>201197175.85999998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902459.43</v>
      </c>
      <c r="G14" s="5">
        <f>SUM(G5:G12)</f>
        <v>2158619.7799999998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466495345.5</v>
      </c>
      <c r="C18" s="12">
        <v>456964191.5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53819109.460000001</v>
      </c>
      <c r="C19" s="12">
        <v>51798548.32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2870680.65</v>
      </c>
      <c r="C20" s="12">
        <v>2858460.65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-137003592.31999999</v>
      </c>
      <c r="C21" s="12">
        <v>-137003592.31999999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18870174.91</v>
      </c>
      <c r="C22" s="12">
        <v>13757040.24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417988503.03999996</v>
      </c>
      <c r="C26" s="10">
        <f>SUM(C16:C24)</f>
        <v>401311433.22999996</v>
      </c>
      <c r="D26" s="17"/>
      <c r="E26" s="39" t="s">
        <v>57</v>
      </c>
      <c r="F26" s="10">
        <f>SUM(F24+F14)</f>
        <v>902459.43</v>
      </c>
      <c r="G26" s="6">
        <f>SUM(G14+G24)</f>
        <v>2158619.7799999998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658008072.38</v>
      </c>
      <c r="C28" s="10">
        <f>C13+C26</f>
        <v>602508609.08999991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489424193.56</v>
      </c>
      <c r="G35" s="6">
        <f>SUM(G36:G40)</f>
        <v>432668569.91999996</v>
      </c>
    </row>
    <row r="36" spans="1:7" x14ac:dyDescent="0.2">
      <c r="A36" s="31"/>
      <c r="B36" s="15"/>
      <c r="C36" s="15"/>
      <c r="D36" s="17"/>
      <c r="E36" s="11" t="s">
        <v>52</v>
      </c>
      <c r="F36" s="12">
        <v>57359416.990000002</v>
      </c>
      <c r="G36" s="5">
        <v>103741874.14</v>
      </c>
    </row>
    <row r="37" spans="1:7" x14ac:dyDescent="0.2">
      <c r="A37" s="31"/>
      <c r="B37" s="15"/>
      <c r="C37" s="15"/>
      <c r="D37" s="17"/>
      <c r="E37" s="11" t="s">
        <v>19</v>
      </c>
      <c r="F37" s="12">
        <v>432064776.56999999</v>
      </c>
      <c r="G37" s="5">
        <v>328926695.77999997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657105612.95000005</v>
      </c>
      <c r="G46" s="5">
        <f>SUM(G42+G35+G30)</f>
        <v>600349989.30999994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658008072.38</v>
      </c>
      <c r="G48" s="20">
        <f>G46+G26</f>
        <v>602508609.08999991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1" spans="1:7" x14ac:dyDescent="0.2">
      <c r="A51" s="46" t="s">
        <v>59</v>
      </c>
      <c r="B51" s="46"/>
      <c r="C51" s="46"/>
      <c r="D51" s="46"/>
      <c r="E51" s="46"/>
      <c r="F51" s="46"/>
      <c r="G51" s="46"/>
    </row>
    <row r="53" spans="1:7" x14ac:dyDescent="0.2">
      <c r="A53" s="1" t="s">
        <v>60</v>
      </c>
      <c r="B53" s="2"/>
      <c r="D53" s="2"/>
      <c r="E53" s="2" t="s">
        <v>60</v>
      </c>
    </row>
    <row r="54" spans="1:7" ht="22.5" x14ac:dyDescent="0.2">
      <c r="A54" s="47" t="s">
        <v>61</v>
      </c>
      <c r="B54" s="2"/>
      <c r="D54" s="25"/>
      <c r="E54" s="47" t="s">
        <v>62</v>
      </c>
    </row>
  </sheetData>
  <sheetProtection formatCells="0" formatColumns="0" formatRows="0" autoFilter="0"/>
  <mergeCells count="2">
    <mergeCell ref="A1:G1"/>
    <mergeCell ref="A51:G51"/>
  </mergeCells>
  <printOptions horizontalCentered="1"/>
  <pageMargins left="0.59055118110236227" right="0.59055118110236227" top="2.1653543307086616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2020-07-24T15:29:45Z</cp:lastPrinted>
  <dcterms:created xsi:type="dcterms:W3CDTF">2012-12-11T20:26:08Z</dcterms:created>
  <dcterms:modified xsi:type="dcterms:W3CDTF">2020-07-24T15:29:53Z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