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3ER TRIMESTRE\"/>
    </mc:Choice>
  </mc:AlternateContent>
  <bookViews>
    <workbookView xWindow="0" yWindow="0" windowWidth="25200" windowHeight="10920"/>
  </bookViews>
  <sheets>
    <sheet name="PPI" sheetId="1" r:id="rId1"/>
    <sheet name="Instructivo_PPI" sheetId="4" r:id="rId2"/>
  </sheets>
  <definedNames>
    <definedName name="_xlnm._FilterDatabase" localSheetId="0" hidden="1">PPI!$A$3:$N$4</definedName>
    <definedName name="_xlnm.Print_Area" localSheetId="0">PPI!$A$1:$N$14</definedName>
    <definedName name="_xlnm.Print_Titles" localSheetId="0">PPI!$1:$4</definedName>
  </definedNames>
  <calcPr calcId="162913"/>
</workbook>
</file>

<file path=xl/calcChain.xml><?xml version="1.0" encoding="utf-8"?>
<calcChain xmlns="http://schemas.openxmlformats.org/spreadsheetml/2006/main">
  <c r="K63" i="1" l="1"/>
  <c r="M63" i="1" s="1"/>
  <c r="K62" i="1"/>
  <c r="M62" i="1" s="1"/>
  <c r="K61" i="1"/>
  <c r="M61" i="1" s="1"/>
  <c r="K60" i="1"/>
  <c r="M60" i="1" s="1"/>
  <c r="K59" i="1"/>
  <c r="M59" i="1" s="1"/>
  <c r="K58" i="1"/>
  <c r="M58" i="1" s="1"/>
  <c r="K57" i="1"/>
  <c r="M57" i="1" s="1"/>
  <c r="K56" i="1"/>
  <c r="M56" i="1" s="1"/>
  <c r="K55" i="1"/>
  <c r="M55" i="1" s="1"/>
  <c r="K54" i="1"/>
  <c r="M54" i="1" s="1"/>
  <c r="K53" i="1"/>
  <c r="M53" i="1" s="1"/>
  <c r="K52" i="1"/>
  <c r="M52" i="1" s="1"/>
  <c r="K51" i="1"/>
  <c r="M51" i="1" s="1"/>
  <c r="K50" i="1"/>
  <c r="M50" i="1" s="1"/>
  <c r="K49" i="1"/>
  <c r="M49" i="1" s="1"/>
  <c r="K48" i="1"/>
  <c r="M48" i="1" s="1"/>
  <c r="K47" i="1"/>
  <c r="M47" i="1" s="1"/>
  <c r="K46" i="1"/>
  <c r="M46" i="1" s="1"/>
  <c r="K45" i="1"/>
  <c r="M45" i="1" s="1"/>
  <c r="K44" i="1"/>
  <c r="M44" i="1" s="1"/>
  <c r="K43" i="1"/>
  <c r="M43" i="1" s="1"/>
  <c r="K42" i="1"/>
  <c r="M42" i="1" s="1"/>
  <c r="K41" i="1"/>
  <c r="M41" i="1" s="1"/>
  <c r="K40" i="1"/>
  <c r="M40" i="1" s="1"/>
  <c r="K39" i="1"/>
  <c r="M39" i="1" s="1"/>
  <c r="K38" i="1"/>
  <c r="M38" i="1" s="1"/>
  <c r="K37" i="1"/>
  <c r="M37" i="1" s="1"/>
  <c r="K36" i="1"/>
  <c r="M36" i="1" s="1"/>
  <c r="K35" i="1"/>
  <c r="M35" i="1" s="1"/>
  <c r="K34" i="1"/>
  <c r="M34" i="1" s="1"/>
  <c r="K33" i="1"/>
  <c r="M33" i="1" s="1"/>
  <c r="K19" i="1"/>
  <c r="F13" i="1"/>
  <c r="K13" i="1" s="1"/>
  <c r="K32" i="1" l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K22" i="1"/>
  <c r="M22" i="1" s="1"/>
  <c r="K21" i="1"/>
  <c r="M21" i="1" s="1"/>
  <c r="K20" i="1" l="1"/>
  <c r="M20" i="1" s="1"/>
  <c r="M19" i="1"/>
  <c r="K18" i="1"/>
  <c r="M18" i="1" s="1"/>
  <c r="K17" i="1"/>
  <c r="M17" i="1" s="1"/>
  <c r="K16" i="1"/>
  <c r="M16" i="1" s="1"/>
  <c r="K15" i="1"/>
  <c r="M15" i="1" s="1"/>
  <c r="K14" i="1" l="1"/>
  <c r="M14" i="1" s="1"/>
  <c r="M13" i="1"/>
  <c r="K12" i="1"/>
  <c r="M12" i="1" s="1"/>
  <c r="K11" i="1"/>
  <c r="M11" i="1" s="1"/>
  <c r="K10" i="1" l="1"/>
  <c r="M10" i="1" s="1"/>
  <c r="K9" i="1"/>
  <c r="M9" i="1" s="1"/>
  <c r="K8" i="1"/>
  <c r="M8" i="1" s="1"/>
  <c r="K7" i="1"/>
  <c r="M7" i="1" s="1"/>
  <c r="K6" i="1" l="1"/>
  <c r="M6" i="1" s="1"/>
  <c r="K5" i="1" l="1"/>
  <c r="M5" i="1" s="1"/>
</calcChain>
</file>

<file path=xl/sharedStrings.xml><?xml version="1.0" encoding="utf-8"?>
<sst xmlns="http://schemas.openxmlformats.org/spreadsheetml/2006/main" count="251" uniqueCount="173">
  <si>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</si>
  <si>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</si>
  <si>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</si>
  <si>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</si>
  <si>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</si>
  <si>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</si>
  <si>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</si>
  <si>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</si>
  <si>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</si>
  <si>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</si>
  <si>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</si>
  <si>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</si>
  <si>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</si>
  <si>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</si>
  <si>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</si>
  <si>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</si>
  <si>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</si>
  <si>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</si>
  <si>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</si>
  <si>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</si>
  <si>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</si>
  <si>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</si>
  <si>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</si>
  <si>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</si>
  <si>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</si>
  <si>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</si>
  <si>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</si>
  <si>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</si>
  <si>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</si>
  <si>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</si>
  <si>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</si>
  <si>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</si>
  <si>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</si>
  <si>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</si>
  <si>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</si>
  <si>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</si>
  <si>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</si>
  <si>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</si>
  <si>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</si>
  <si>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</si>
  <si>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31120-8103</t>
  </si>
  <si>
    <t>31120-8105</t>
  </si>
  <si>
    <t>SAP-EP-RP-18-27-AD</t>
  </si>
  <si>
    <t>Elaboracion de Proyecto Ejecutivo: Ampliacion de red de Distribucion de Agua Potable Localidad de Pantoja y Flores de Begoña</t>
  </si>
  <si>
    <t>Obra Civil para la ampliacion de red sanitario en la zona urbana</t>
  </si>
  <si>
    <t>SAP-ALC-RP-2020-01-LS</t>
  </si>
  <si>
    <t xml:space="preserve">Construccion de Red de Drenaje Sanitario en Fraccionamiento La Cañada y Villa de los Frailes - Colector Sur </t>
  </si>
  <si>
    <t>SAP-REHAB-FAISM-2020-12-AD</t>
  </si>
  <si>
    <t>SAP-REHAB-FAISM-2020-11-AD</t>
  </si>
  <si>
    <t>SAP-REHAB-FAISM-2020-13-AD</t>
  </si>
  <si>
    <t>SAP-CONS-FAISM-2020-10-AD</t>
  </si>
  <si>
    <t>Rehabilitacion de las Redes de Agua Potable y Drenaje Sanitario en Calle Calderon Col Insurgentes</t>
  </si>
  <si>
    <t>Rehabilitacion de las Redes de Agua Potable y Drenaje Sanitario calle Santos Degollado</t>
  </si>
  <si>
    <t>Rehabilitacion de las Redes de Agua Potable y Drenaje Sanitario calle Juno (entre Hermes y Afrodita) Col Olimpo</t>
  </si>
  <si>
    <t xml:space="preserve">Construccion de las Redes de Agua Potable y Drenaje Sanitario calle Paraiso Col Bellavista </t>
  </si>
  <si>
    <t>Obra Civil para el mejoramienton de de Red de Agua Potable y Drenaje Sanitario</t>
  </si>
  <si>
    <t>SAP-POZO/AP-RP-2020-34-LS</t>
  </si>
  <si>
    <t>SAP-POZO/AP-RP-2020-33-LS</t>
  </si>
  <si>
    <t>SAP-POZO/AP-RP-2020-21-LS</t>
  </si>
  <si>
    <t>SAP-AP-RP-2020-24-AD</t>
  </si>
  <si>
    <t xml:space="preserve">Perforacion de Pozo Para Agua Potable TSA-13, Acuaferico </t>
  </si>
  <si>
    <t xml:space="preserve">Perforacion de Pozo Para Agua Potable No. 2 TSA-06, Acuaferico </t>
  </si>
  <si>
    <t xml:space="preserve">Perforacion de Pozo Para Agua Potable No. 3 TSA-05, Acuaferico </t>
  </si>
  <si>
    <t>Rehabilitacion de las Red de Distribuccion de Agua Potable en Calle Calvario, Tramo callejon de San Dimas a Salida Real a Qro, Zona Centro</t>
  </si>
  <si>
    <t>Obra Civil para proyecto Acuaferico para Abastecer de Agua Potable la Zona Urbana</t>
  </si>
  <si>
    <t>Sistema de Abastecimiento Complementario de Agua Potable, Linea de Conduccion del Carcamo, Unidad Deportiva al Tanque El Caracol Obra Civil y Equipamiento Electromecanico Tanque El Caracol y Linea de Conduccion Tanque El Caracol al Tanque Tres Cruces</t>
  </si>
  <si>
    <t xml:space="preserve">Sistema de Abastecimiento Complementario de Agua Potable, Equipamiento Electromecanico del El Mirador, Obra Civil y Equipamiento Electromecanico del Carcamo Unidad Deportiva </t>
  </si>
  <si>
    <t>Sistema de Abastecimiento Complementario de Agua Potable Linea de Conduccion del Pozo El Mirador al Carcamo Unidad Deportiva</t>
  </si>
  <si>
    <t>Sistema de Abastecimiento Complementario de Agua Potable, Linea de Conduccion del Carcamo, Unidad Deportiva a los Tanques Independencia La Mesa I La Mesa II e Instrumentacion de Tanques</t>
  </si>
  <si>
    <t xml:space="preserve">Rehabilitacion en Arroyo Las Cachinches Tramo Cad 0+440.00 a Cad 0+590.00 </t>
  </si>
  <si>
    <t xml:space="preserve">Rehabilitacion de la Red de Agua Potable en la Calle 5 de Mayo Tramo Salida a Celaya a Prolongacion de Aldama Col Allende </t>
  </si>
  <si>
    <t>SAP-ACUAFERICO/AP/AP-RP-2020-37-LP</t>
  </si>
  <si>
    <t>SAP-ACUAFERICO/AP/AP-RP-2020-35-LP</t>
  </si>
  <si>
    <t>SAP-ACUAFERICO/AP/AP-RP-2020-36-LP</t>
  </si>
  <si>
    <t>SAP-ACUAFERICO/AP/AP-RP-2020-38-LP</t>
  </si>
  <si>
    <t>SAP-REHAB-RP-2021-02-AD</t>
  </si>
  <si>
    <t>SAP-AP-RP-2021-09-AD</t>
  </si>
  <si>
    <t>Obra Civil para el mejoramiento de de Red de Agua Potable en Zona Urbana</t>
  </si>
  <si>
    <t>SAP-SP-RP-2021-37-DP</t>
  </si>
  <si>
    <t>SAP-REHAB-RP-2021-10-AD</t>
  </si>
  <si>
    <t>SAP-DS-RP-2021-06-AD</t>
  </si>
  <si>
    <t>SAP-EP-RP-2021-01-AD</t>
  </si>
  <si>
    <t>SAP-AP-RP-2021-36-AD</t>
  </si>
  <si>
    <t>SAP-EP-RP-2021-07-AD</t>
  </si>
  <si>
    <t>SAP-SAN-RP-2021-18-LS</t>
  </si>
  <si>
    <t>SAP-AP-FAISM-2021-17-LS</t>
  </si>
  <si>
    <t>SAP-EP-RP-2021-11-AD</t>
  </si>
  <si>
    <t>SAP-AP-RP-2021-24-AD</t>
  </si>
  <si>
    <t>SAP-AP-FAISE/FAISM-2021-19-LS</t>
  </si>
  <si>
    <t>SAP-AP-FAISE/FAISM-2021-22-LS</t>
  </si>
  <si>
    <t xml:space="preserve">Adecuacion de Tomas Domiciliarias e Instalacioon de medidores Fracc Las Ventanas </t>
  </si>
  <si>
    <t>Rehabilitacion Redes de Agua Potable y Alcantarillado Sanitario Calle Fray Juan de San Miguel Fracc Villa de los Frailes</t>
  </si>
  <si>
    <t xml:space="preserve">Construccion de Alcantarillado Sanitario en la Loc de San Miguel Viejo (1era Etapa) Linea de Conduccion Otomi </t>
  </si>
  <si>
    <t xml:space="preserve">Supervision externa delas 4 obras Sistema de Abastecimiento, Complementario de agua Potable </t>
  </si>
  <si>
    <t>Suministro e Instalacion de Software y Hardware para la implementacion del Control y Monitoreo de Pozos, Tanques y Rebombeos asi como las Instalaciones del Acuaferico y el Carcamo de Agua Pluviales paso Deprimido El Pipila</t>
  </si>
  <si>
    <t>Elaboracion de Manifestacion de Impacto Ambiental (MIA) Federal para el Poryecto Denominado "Planta de Tratamiento"</t>
  </si>
  <si>
    <t>Ampliacion de Linea de Agua Tratada en el Fracc Los Cueros</t>
  </si>
  <si>
    <t>Perforacion de Pozo para el Agua Potable en la Localidad de Clavellinas</t>
  </si>
  <si>
    <t>Elaboracion de Proyecto Ejecutivo de Agua Potable para la Localidad de San Marquitos</t>
  </si>
  <si>
    <t xml:space="preserve">Reemplazo de cajas para Medidores Existentes en varias zonas </t>
  </si>
  <si>
    <t>Contruccion de Linea de Conduccion, Tanque y Red de Distribuccion (1era Etapa) para sistema de Agua Potable Localidades El Colorado, El Tepehuaje, La Calera, Maravillas, Majada Honda y El Aguila</t>
  </si>
  <si>
    <t>Construccion de Linea de Conduccion, Tanque y de Red de Distribucion (1era Etapa 2) Sistema de Agua Potable Localidad Juan Gonzalez y Cinco Señores</t>
  </si>
  <si>
    <t xml:space="preserve">Obra Civil para </t>
  </si>
  <si>
    <t>Obra Civil para el mejoramiento de de Red de Alcantarillado en Zona Urbana</t>
  </si>
  <si>
    <t>Obra Civil para el mejoramiento de de Red de Agua Potable en Zona Rural</t>
  </si>
  <si>
    <t>SAP-EP-RP-2021-15-AD</t>
  </si>
  <si>
    <t>SAP-ADQ-RP-2021-25-AD</t>
  </si>
  <si>
    <t>SAP-AP-RP-2021-28-AD</t>
  </si>
  <si>
    <t>SAP-DS-RP-2021-27-AD</t>
  </si>
  <si>
    <t>SAP-ACUAFERICO/AP-RP-2021-23-LP</t>
  </si>
  <si>
    <t>SAP-CONST-RP-2021-34-LS</t>
  </si>
  <si>
    <t>SAP-EP-RP-2021-13-AD</t>
  </si>
  <si>
    <t>SAP-AP-RP-2021-32-AD</t>
  </si>
  <si>
    <t>SAP-CONST-RP-2021-31-AD</t>
  </si>
  <si>
    <t>SAP-CONST-RP-2021-36-LS</t>
  </si>
  <si>
    <t>SAP-DS-RP-2021-45-LS</t>
  </si>
  <si>
    <t>SAP-AP-FAISM-2021-30-AD</t>
  </si>
  <si>
    <t>SAP-AP-RP-2021-33-AD</t>
  </si>
  <si>
    <t>SAP-CONST-RP-2021-46-LS</t>
  </si>
  <si>
    <t>SAP-SAN-RP-2021-44-AD</t>
  </si>
  <si>
    <t>SAP-ACUAFERICO/AP-RP-2021-26-AD</t>
  </si>
  <si>
    <t>SAP-EP-RP-2021-21-AD</t>
  </si>
  <si>
    <t>SAP-AP-RP-2021-47-AD</t>
  </si>
  <si>
    <t>SAP-EP-RP-2021-35-AD</t>
  </si>
  <si>
    <t>SAP-EP-RP-2021-40-AD</t>
  </si>
  <si>
    <t>SAP-EP-RP-2021-43-AD</t>
  </si>
  <si>
    <t>SAP-EP-RP-2021-29-AD</t>
  </si>
  <si>
    <t>SAP-EP-RP-2021-37-AD</t>
  </si>
  <si>
    <t>SAP-AP-RP-2021-39-AD</t>
  </si>
  <si>
    <t>SAP-CONST-RP-2021-50-AD</t>
  </si>
  <si>
    <t>SAP-CONST-RP-2021-51-AD</t>
  </si>
  <si>
    <t>SAP-DS-RP-2021-53-AD</t>
  </si>
  <si>
    <t>SAP-EP-RP-2021-41-AD</t>
  </si>
  <si>
    <t>SAP-DS-RP-2021-52-AD</t>
  </si>
  <si>
    <t>SAP-SP-RP-21-38</t>
  </si>
  <si>
    <t>SAP-SAN-RP-2021-38-AD</t>
  </si>
  <si>
    <t>Proyecto de agua Potable y Alcantarillado Sanitario para la Col Los Laureles parcelas 63,68,69,70,74,80 y 81</t>
  </si>
  <si>
    <t>Adquisicion de Equipos, Suministro E Instalacion de 38 equipos Dataloggers con Generacion de Umbrales y Telemetria p/Monitoreo de Presiones en Centro de Control y Deteccion de Fugas no Visibles (2da Etapa)</t>
  </si>
  <si>
    <t>Colocacion de Medidores para Tomas Domiciliarias en Col Guanajuatito</t>
  </si>
  <si>
    <t xml:space="preserve">Red de Drenaje Sanitario sobre Arroyo Las Cachinches: Puente de Guanajuato a Puente Rio Nilo </t>
  </si>
  <si>
    <t>Sistema de Abastecimiento Complementario de Agua Potable - Linea de Conduccion Bateria de Pozos Presa Allende</t>
  </si>
  <si>
    <t xml:space="preserve">Construccion de Drenaje Sanitario de los Colectores 2 y 4 Com Los Diego </t>
  </si>
  <si>
    <t xml:space="preserve">Proyecto Ejecutivo para la Red de Agua Potable, Red de Alcantarillado Sanitario y Rehabilitacion de Colector Existente Col Peña de la Cruz y Zona de Influencia </t>
  </si>
  <si>
    <t>Construccion de la Red de Distribuccion de Agua Potable Tanque Alonso Yañez Loc Los Martinez</t>
  </si>
  <si>
    <t>Contruccion de Obras para desalojo de aguas pluviales en calle Primero de Mayo a Bordo San Carlos Col Palmita de Landeta</t>
  </si>
  <si>
    <t>Contruccion de Barda Perimetral y Vialidades internas en Instalaciones del SAPASMA Calle Fray Bernando de Cossin Fracc Insurgentes</t>
  </si>
  <si>
    <t xml:space="preserve">Contruccion de Red de Drenaje Sanitario en la Comunidad de Don Diego </t>
  </si>
  <si>
    <t>rehabilitacion de Tanques Metalicos Elevados en las Comunidades de Elvira y San Martin de la Petaca</t>
  </si>
  <si>
    <t>Linea de conduccion de Agua Potable de la Linea Principal del Acuaferico a Tanque Elevado Localidad de San Marquitos</t>
  </si>
  <si>
    <t>Construccion de Barda Perimetral, Casetas, Vialidades de acceso e internas, Equipamiento tanque de Agua Tratada (ptar), Linea de Conduccion y Electrificacion del Predio Los Cueros</t>
  </si>
  <si>
    <t>Equipamiento Electrico y Mecanico, Electrificacion, Caseta de Control y Nicho del Carcamo de Rebombeo de Aguas Residuales Com San Miguel Viejo</t>
  </si>
  <si>
    <t>Proyecto de agua Potable y Alcantarillado Sanitario para la Localidad de Don Diego</t>
  </si>
  <si>
    <t xml:space="preserve">Estudio para la Revision, Analisis y Adecuacion estructural del diseño del Tanque Superficial Independencia </t>
  </si>
  <si>
    <t>Proyecto Ejecutivo y Asesoria de Licitacion del Sistema de Abastecimiento Complementario - Linea de Conduccion de la Bateria de Pozos</t>
  </si>
  <si>
    <t xml:space="preserve">Proyecto Ejecutivo para la Extension de Lineas Electricas para el Sistema de Pozos de Abastecimiento Complementario de Agua Potable </t>
  </si>
  <si>
    <t>Proyecto Ejecutivo de Sistema de Agua Potable Localidades Estancia de Canal y Rincon de Canal y Red de Agua Potable y Red de Alcantarillado Sanitario Loc Palmita de Landeta, San Julian y Landeta</t>
  </si>
  <si>
    <t xml:space="preserve">Ingenieria Basica para la Construccion de la Planta de Tratamiento del Fracc El Nigromante y Zona de Influencia </t>
  </si>
  <si>
    <t xml:space="preserve">Construccion de Linea El Caracol de 14, codo acceso a Malanquin y Prueba de Tuberia PVC 10 </t>
  </si>
  <si>
    <t>Construccion de Red de Drenaje Sanitario, Colector Camino Antiguo Real de Queretaro, Calle Tanque a Fraccionamiento la Luminaria</t>
  </si>
  <si>
    <t>Construccion de Red de Drenaje Sanitario en calles Rinconada de la Esperanza y Danzantes, Fraccionamiento Villa de los Frailes</t>
  </si>
  <si>
    <t>Construccion de Red de Atarjeas Fracc Villa de los Frailes (1er Etapa)</t>
  </si>
  <si>
    <t>Supervision externa del Sistema de Abastecimiento, Complementario de agua Potable - Linea de Conduccion de la Bateria de Pozos</t>
  </si>
  <si>
    <t>Construccion de Red de Drenaje Sanitario Localidad de San Miguel Viejo (3er Etapa)</t>
  </si>
  <si>
    <t>Suministro e Instalacion de Tableros de Control Suave en pozos San Julian, La Lejona 1, Tirado, Lomas de San Miguel, Mexiquito 3, San Luis Rey 2, Otomi, Insurgentes, San Antonio, Los Frailes y Nigromante</t>
  </si>
  <si>
    <t>Construccion de carcamo y Linea de Impulsion por Bombeo del Carcamo de Aguas Grises a Ptar Fray Juan de San Miguel Localidad San Miguel Viejo (2da Etapa)</t>
  </si>
  <si>
    <t>Obra Civil para deteccion de fugas de agua potable</t>
  </si>
  <si>
    <t>Obra Civil mejoramiento de tomas en cabecera municipal</t>
  </si>
  <si>
    <t>Obra Civil para mejoramiento de drenaje en Localidad de San Miguel Viejo</t>
  </si>
  <si>
    <t>Obra Civil para el mejoramiento de las Instalaciones del SAPASMA</t>
  </si>
  <si>
    <t>Obra Civil mejoramiento de Drenaje cabecera municipal</t>
  </si>
  <si>
    <t>Obra Civil mejoramiento de Agua Potable cabecera municipal</t>
  </si>
  <si>
    <t>Sistema de Abastecimiento Complementario de Agua Potable, Interconexion de Tanques Independencia, Mesa 1 y Mesa 2</t>
  </si>
  <si>
    <t>SISTEMA DE AGUA POTABLE Y ALCANTARILLADO DE SAN MIGUEL DE ALLENDE. GTO
Programas y Proyectos de Inversión
DEL 01 de Enero del 2021 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</si>
</sst>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7" fillId="0" borderId="0" xfId="0" applyFont="1"/>
    <xf numFmtId="0" fontId="4" fillId="4" borderId="1" xfId="16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2" xfId="11" applyFont="1" applyFill="1" applyBorder="1" applyAlignment="1">
      <alignment horizontal="left" vertical="center"/>
    </xf>
    <xf numFmtId="0" fontId="4" fillId="4" borderId="5" xfId="16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wrapText="1"/>
    </xf>
    <xf numFmtId="4" fontId="4" fillId="4" borderId="6" xfId="1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4" fontId="0" fillId="0" borderId="7" xfId="17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10" fontId="10" fillId="0" borderId="7" xfId="18" applyNumberFormat="1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0" fontId="4" fillId="4" borderId="3" xfId="11" applyFont="1" applyFill="1" applyBorder="1" applyAlignment="1">
      <alignment horizontal="center" vertical="center"/>
    </xf>
    <xf numFmtId="4" fontId="4" fillId="4" borderId="2" xfId="11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Protection="1">
      <protection locked="0"/>
    </xf>
    <xf numFmtId="10" fontId="10" fillId="0" borderId="8" xfId="18" applyNumberFormat="1" applyFont="1" applyBorder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tabSelected="1" topLeftCell="A58" zoomScaleNormal="100" workbookViewId="0">
      <selection activeCell="G8" sqref="G8"/>
    </sheetView>
  </sheetViews>
  <sheetFormatPr baseColWidth="10" defaultRowHeight="11.25" x14ac:dyDescent="0.2"/>
  <cols>
    <col min="1" max="1" width="19.83203125" style="4" customWidth="1"/>
    <col min="2" max="2" width="32.33203125" style="4" customWidth="1"/>
    <col min="3" max="3" width="29" style="4" customWidth="1"/>
    <col min="4" max="4" width="15.5" style="4" bestFit="1" customWidth="1"/>
    <col min="5" max="5" width="17" style="4" bestFit="1" customWidth="1"/>
    <col min="6" max="6" width="14" style="4" bestFit="1" customWidth="1"/>
    <col min="7" max="7" width="16.6640625" style="4" bestFit="1" customWidth="1"/>
    <col min="8" max="10" width="10.83203125" style="4" customWidth="1"/>
    <col min="11" max="14" width="11.83203125" style="4" customWidth="1"/>
    <col min="15" max="20" width="12" style="31"/>
    <col min="21" max="16384" width="12" style="4"/>
  </cols>
  <sheetData>
    <row r="1" spans="1:20" s="1" customFormat="1" ht="35.1" customHeight="1" x14ac:dyDescent="0.2">
      <c r="A1" s="33" t="s">
        <v>172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0"/>
      <c r="P1" s="30"/>
      <c r="Q1" s="30"/>
      <c r="R1" s="30"/>
      <c r="S1" s="30"/>
      <c r="T1" s="30"/>
    </row>
    <row r="2" spans="1:20" s="1" customFormat="1" ht="12.75" customHeight="1" x14ac:dyDescent="0.2">
      <c r="A2" s="11"/>
      <c r="B2" s="11"/>
      <c r="C2" s="11"/>
      <c r="D2" s="11"/>
      <c r="E2" s="12"/>
      <c r="F2" s="13" t="s">
        <v>2</v>
      </c>
      <c r="G2" s="14"/>
      <c r="H2" s="12"/>
      <c r="I2" s="13" t="s">
        <v>8</v>
      </c>
      <c r="J2" s="14"/>
      <c r="K2" s="15" t="s">
        <v>15</v>
      </c>
      <c r="L2" s="14"/>
      <c r="M2" s="16" t="s">
        <v>14</v>
      </c>
      <c r="N2" s="28"/>
      <c r="O2" s="30"/>
      <c r="P2" s="30"/>
      <c r="Q2" s="30"/>
      <c r="R2" s="30"/>
      <c r="S2" s="30"/>
      <c r="T2" s="30"/>
    </row>
    <row r="3" spans="1:20" s="1" customFormat="1" ht="21.95" customHeight="1" x14ac:dyDescent="0.2">
      <c r="A3" s="17" t="s">
        <v>16</v>
      </c>
      <c r="B3" s="17" t="s">
        <v>0</v>
      </c>
      <c r="C3" s="17" t="s">
        <v>5</v>
      </c>
      <c r="D3" s="17" t="s">
        <v>1</v>
      </c>
      <c r="E3" s="18" t="s">
        <v>3</v>
      </c>
      <c r="F3" s="18" t="s">
        <v>4</v>
      </c>
      <c r="G3" s="18" t="s">
        <v>6</v>
      </c>
      <c r="H3" s="18" t="s">
        <v>9</v>
      </c>
      <c r="I3" s="18" t="s">
        <v>4</v>
      </c>
      <c r="J3" s="18" t="s">
        <v>7</v>
      </c>
      <c r="K3" s="19" t="s">
        <v>10</v>
      </c>
      <c r="L3" s="19" t="s">
        <v>11</v>
      </c>
      <c r="M3" s="20" t="s">
        <v>12</v>
      </c>
      <c r="N3" s="29" t="s">
        <v>13</v>
      </c>
      <c r="O3" s="30"/>
      <c r="P3" s="30"/>
      <c r="Q3" s="30"/>
      <c r="R3" s="30"/>
      <c r="S3" s="30"/>
      <c r="T3" s="30"/>
    </row>
    <row r="5" spans="1:20" ht="45" x14ac:dyDescent="0.2">
      <c r="A5" s="22" t="s">
        <v>42</v>
      </c>
      <c r="B5" s="22" t="s">
        <v>43</v>
      </c>
      <c r="C5" s="22"/>
      <c r="D5" s="23" t="s">
        <v>40</v>
      </c>
      <c r="E5" s="24">
        <v>265990.38</v>
      </c>
      <c r="F5" s="24">
        <v>0</v>
      </c>
      <c r="G5" s="24">
        <v>159223.98000000001</v>
      </c>
      <c r="H5" s="25">
        <v>0</v>
      </c>
      <c r="I5" s="25">
        <v>0</v>
      </c>
      <c r="J5" s="25">
        <v>1</v>
      </c>
      <c r="K5" s="26">
        <f t="shared" ref="K5" si="0">G5/E5</f>
        <v>0.59860803988475075</v>
      </c>
      <c r="L5" s="27">
        <v>0</v>
      </c>
      <c r="M5" s="32">
        <f t="shared" ref="M5" si="1">K5</f>
        <v>0.59860803988475075</v>
      </c>
      <c r="N5" s="27">
        <v>0</v>
      </c>
    </row>
    <row r="6" spans="1:20" ht="45" x14ac:dyDescent="0.2">
      <c r="A6" s="22" t="s">
        <v>45</v>
      </c>
      <c r="B6" s="22" t="s">
        <v>46</v>
      </c>
      <c r="C6" s="22" t="s">
        <v>44</v>
      </c>
      <c r="D6" s="23" t="s">
        <v>40</v>
      </c>
      <c r="E6" s="24">
        <v>3499346.32</v>
      </c>
      <c r="F6" s="24">
        <v>0</v>
      </c>
      <c r="G6" s="24">
        <v>2887433.99</v>
      </c>
      <c r="H6" s="25">
        <v>0</v>
      </c>
      <c r="I6" s="25">
        <v>0</v>
      </c>
      <c r="J6" s="25">
        <v>1</v>
      </c>
      <c r="K6" s="26">
        <f t="shared" ref="K6" si="2">G6/E6</f>
        <v>0.82513524697378349</v>
      </c>
      <c r="L6" s="27">
        <v>0</v>
      </c>
      <c r="M6" s="32">
        <f t="shared" ref="M6" si="3">K6</f>
        <v>0.82513524697378349</v>
      </c>
      <c r="N6" s="27">
        <v>0</v>
      </c>
    </row>
    <row r="7" spans="1:20" ht="33.75" x14ac:dyDescent="0.2">
      <c r="A7" s="22" t="s">
        <v>47</v>
      </c>
      <c r="B7" s="22" t="s">
        <v>51</v>
      </c>
      <c r="C7" s="22" t="s">
        <v>55</v>
      </c>
      <c r="D7" s="23" t="s">
        <v>40</v>
      </c>
      <c r="E7" s="24">
        <v>529474.5</v>
      </c>
      <c r="F7" s="24">
        <v>0</v>
      </c>
      <c r="G7" s="24">
        <v>353540.89</v>
      </c>
      <c r="H7" s="25">
        <v>0</v>
      </c>
      <c r="I7" s="25">
        <v>0</v>
      </c>
      <c r="J7" s="25">
        <v>1</v>
      </c>
      <c r="K7" s="26">
        <f t="shared" ref="K7:K10" si="4">G7/E7</f>
        <v>0.66772033402930642</v>
      </c>
      <c r="L7" s="27">
        <v>0</v>
      </c>
      <c r="M7" s="32">
        <f t="shared" ref="M7:M10" si="5">K7</f>
        <v>0.66772033402930642</v>
      </c>
      <c r="N7" s="27">
        <v>0</v>
      </c>
    </row>
    <row r="8" spans="1:20" ht="33.75" x14ac:dyDescent="0.2">
      <c r="A8" s="22" t="s">
        <v>48</v>
      </c>
      <c r="B8" s="22" t="s">
        <v>52</v>
      </c>
      <c r="C8" s="22" t="s">
        <v>55</v>
      </c>
      <c r="D8" s="23" t="s">
        <v>40</v>
      </c>
      <c r="E8" s="24">
        <v>1013181.62</v>
      </c>
      <c r="F8" s="24">
        <v>0</v>
      </c>
      <c r="G8" s="24">
        <v>702582.02</v>
      </c>
      <c r="H8" s="25">
        <v>0</v>
      </c>
      <c r="I8" s="25">
        <v>0</v>
      </c>
      <c r="J8" s="25">
        <v>1</v>
      </c>
      <c r="K8" s="26">
        <f t="shared" si="4"/>
        <v>0.69344133976690181</v>
      </c>
      <c r="L8" s="27">
        <v>0</v>
      </c>
      <c r="M8" s="32">
        <f t="shared" si="5"/>
        <v>0.69344133976690181</v>
      </c>
      <c r="N8" s="27">
        <v>0</v>
      </c>
    </row>
    <row r="9" spans="1:20" ht="33.75" x14ac:dyDescent="0.2">
      <c r="A9" s="22" t="s">
        <v>49</v>
      </c>
      <c r="B9" s="22" t="s">
        <v>53</v>
      </c>
      <c r="C9" s="22" t="s">
        <v>55</v>
      </c>
      <c r="D9" s="23" t="s">
        <v>40</v>
      </c>
      <c r="E9" s="24">
        <v>632286.5</v>
      </c>
      <c r="F9" s="24">
        <v>0</v>
      </c>
      <c r="G9" s="24">
        <v>451902.09</v>
      </c>
      <c r="H9" s="25">
        <v>0</v>
      </c>
      <c r="I9" s="25">
        <v>0</v>
      </c>
      <c r="J9" s="25">
        <v>1</v>
      </c>
      <c r="K9" s="26">
        <f t="shared" si="4"/>
        <v>0.71471095776993498</v>
      </c>
      <c r="L9" s="27">
        <v>0</v>
      </c>
      <c r="M9" s="32">
        <f t="shared" si="5"/>
        <v>0.71471095776993498</v>
      </c>
      <c r="N9" s="27">
        <v>0</v>
      </c>
    </row>
    <row r="10" spans="1:20" ht="33.75" x14ac:dyDescent="0.2">
      <c r="A10" s="22" t="s">
        <v>50</v>
      </c>
      <c r="B10" s="22" t="s">
        <v>54</v>
      </c>
      <c r="C10" s="22" t="s">
        <v>55</v>
      </c>
      <c r="D10" s="23" t="s">
        <v>40</v>
      </c>
      <c r="E10" s="24">
        <v>386116</v>
      </c>
      <c r="F10" s="24">
        <v>0</v>
      </c>
      <c r="G10" s="24">
        <v>231829.84</v>
      </c>
      <c r="H10" s="25">
        <v>0</v>
      </c>
      <c r="I10" s="25">
        <v>0</v>
      </c>
      <c r="J10" s="25">
        <v>1</v>
      </c>
      <c r="K10" s="26">
        <f t="shared" si="4"/>
        <v>0.60041500481720522</v>
      </c>
      <c r="L10" s="27">
        <v>0</v>
      </c>
      <c r="M10" s="32">
        <f t="shared" si="5"/>
        <v>0.60041500481720522</v>
      </c>
      <c r="N10" s="27">
        <v>0</v>
      </c>
    </row>
    <row r="11" spans="1:20" ht="33.75" x14ac:dyDescent="0.2">
      <c r="A11" s="22" t="s">
        <v>56</v>
      </c>
      <c r="B11" s="22" t="s">
        <v>60</v>
      </c>
      <c r="C11" s="22" t="s">
        <v>64</v>
      </c>
      <c r="D11" s="23" t="s">
        <v>41</v>
      </c>
      <c r="E11" s="24">
        <v>5083481.57</v>
      </c>
      <c r="F11" s="24">
        <v>0</v>
      </c>
      <c r="G11" s="24">
        <v>1838910.86</v>
      </c>
      <c r="H11" s="25">
        <v>0</v>
      </c>
      <c r="I11" s="25">
        <v>0</v>
      </c>
      <c r="J11" s="25">
        <v>1</v>
      </c>
      <c r="K11" s="26">
        <f t="shared" ref="K11:K14" si="6">G11/E11</f>
        <v>0.36174240718256406</v>
      </c>
      <c r="L11" s="27">
        <v>0</v>
      </c>
      <c r="M11" s="32">
        <f t="shared" ref="M11:M14" si="7">K11</f>
        <v>0.36174240718256406</v>
      </c>
      <c r="N11" s="27">
        <v>0</v>
      </c>
    </row>
    <row r="12" spans="1:20" ht="33.75" x14ac:dyDescent="0.2">
      <c r="A12" s="22" t="s">
        <v>57</v>
      </c>
      <c r="B12" s="22" t="s">
        <v>61</v>
      </c>
      <c r="C12" s="22" t="s">
        <v>64</v>
      </c>
      <c r="D12" s="23" t="s">
        <v>41</v>
      </c>
      <c r="E12" s="24">
        <v>5064603.53</v>
      </c>
      <c r="F12" s="24">
        <v>0</v>
      </c>
      <c r="G12" s="24">
        <v>4212303.6500000004</v>
      </c>
      <c r="H12" s="25">
        <v>0</v>
      </c>
      <c r="I12" s="25">
        <v>0</v>
      </c>
      <c r="J12" s="25">
        <v>1</v>
      </c>
      <c r="K12" s="26">
        <f t="shared" si="6"/>
        <v>0.83171439285396542</v>
      </c>
      <c r="L12" s="27">
        <v>0</v>
      </c>
      <c r="M12" s="32">
        <f t="shared" si="7"/>
        <v>0.83171439285396542</v>
      </c>
      <c r="N12" s="27">
        <v>0</v>
      </c>
    </row>
    <row r="13" spans="1:20" ht="33.75" x14ac:dyDescent="0.2">
      <c r="A13" s="22" t="s">
        <v>58</v>
      </c>
      <c r="B13" s="22" t="s">
        <v>62</v>
      </c>
      <c r="C13" s="22" t="s">
        <v>64</v>
      </c>
      <c r="D13" s="23" t="s">
        <v>41</v>
      </c>
      <c r="E13" s="24">
        <v>5075473.04</v>
      </c>
      <c r="F13" s="24">
        <f>7028555.79-E13</f>
        <v>1953082.75</v>
      </c>
      <c r="G13" s="24">
        <v>7028555.79</v>
      </c>
      <c r="H13" s="25">
        <v>0</v>
      </c>
      <c r="I13" s="25">
        <v>0</v>
      </c>
      <c r="J13" s="25">
        <v>1</v>
      </c>
      <c r="K13" s="26">
        <f>G13/(E13+F13)</f>
        <v>1</v>
      </c>
      <c r="L13" s="27">
        <v>0</v>
      </c>
      <c r="M13" s="32">
        <f t="shared" si="7"/>
        <v>1</v>
      </c>
      <c r="N13" s="27">
        <v>0</v>
      </c>
    </row>
    <row r="14" spans="1:20" ht="56.25" x14ac:dyDescent="0.2">
      <c r="A14" s="22" t="s">
        <v>59</v>
      </c>
      <c r="B14" s="22" t="s">
        <v>63</v>
      </c>
      <c r="C14" s="22" t="s">
        <v>77</v>
      </c>
      <c r="D14" s="23" t="s">
        <v>40</v>
      </c>
      <c r="E14" s="24">
        <v>191746.73</v>
      </c>
      <c r="F14" s="24">
        <v>0</v>
      </c>
      <c r="G14" s="24">
        <v>112292.38</v>
      </c>
      <c r="H14" s="25">
        <v>0</v>
      </c>
      <c r="I14" s="25">
        <v>0</v>
      </c>
      <c r="J14" s="25">
        <v>1</v>
      </c>
      <c r="K14" s="26">
        <f t="shared" si="6"/>
        <v>0.58562865713537848</v>
      </c>
      <c r="L14" s="27">
        <v>0</v>
      </c>
      <c r="M14" s="32">
        <f t="shared" si="7"/>
        <v>0.58562865713537848</v>
      </c>
      <c r="N14" s="27">
        <v>0</v>
      </c>
    </row>
    <row r="15" spans="1:20" ht="90" x14ac:dyDescent="0.2">
      <c r="A15" s="22" t="s">
        <v>71</v>
      </c>
      <c r="B15" s="22" t="s">
        <v>65</v>
      </c>
      <c r="C15" s="22" t="s">
        <v>77</v>
      </c>
      <c r="D15" s="23" t="s">
        <v>40</v>
      </c>
      <c r="E15" s="24">
        <v>28111933.07</v>
      </c>
      <c r="F15" s="24">
        <v>0</v>
      </c>
      <c r="G15" s="24">
        <v>26717202.420000002</v>
      </c>
      <c r="H15" s="25">
        <v>0</v>
      </c>
      <c r="I15" s="25">
        <v>0</v>
      </c>
      <c r="J15" s="25">
        <v>1</v>
      </c>
      <c r="K15" s="26">
        <f t="shared" ref="K15:K20" si="8">G15/E15</f>
        <v>0.95038652637201948</v>
      </c>
      <c r="L15" s="27">
        <v>0</v>
      </c>
      <c r="M15" s="32">
        <f t="shared" ref="M15:M20" si="9">K15</f>
        <v>0.95038652637201948</v>
      </c>
      <c r="N15" s="27">
        <v>0</v>
      </c>
    </row>
    <row r="16" spans="1:20" ht="67.5" x14ac:dyDescent="0.2">
      <c r="A16" s="22" t="s">
        <v>72</v>
      </c>
      <c r="B16" s="22" t="s">
        <v>66</v>
      </c>
      <c r="C16" s="22" t="s">
        <v>77</v>
      </c>
      <c r="D16" s="23" t="s">
        <v>40</v>
      </c>
      <c r="E16" s="24">
        <v>25581840.010000002</v>
      </c>
      <c r="F16" s="24">
        <v>0</v>
      </c>
      <c r="G16" s="24">
        <v>25283481.129999999</v>
      </c>
      <c r="H16" s="25">
        <v>0</v>
      </c>
      <c r="I16" s="25">
        <v>0</v>
      </c>
      <c r="J16" s="25">
        <v>1</v>
      </c>
      <c r="K16" s="26">
        <f t="shared" si="8"/>
        <v>0.9883370828727186</v>
      </c>
      <c r="L16" s="27">
        <v>0</v>
      </c>
      <c r="M16" s="32">
        <f t="shared" si="9"/>
        <v>0.9883370828727186</v>
      </c>
      <c r="N16" s="27">
        <v>0</v>
      </c>
    </row>
    <row r="17" spans="1:14" ht="45" x14ac:dyDescent="0.2">
      <c r="A17" s="22" t="s">
        <v>73</v>
      </c>
      <c r="B17" s="22" t="s">
        <v>67</v>
      </c>
      <c r="C17" s="22" t="s">
        <v>77</v>
      </c>
      <c r="D17" s="23" t="s">
        <v>40</v>
      </c>
      <c r="E17" s="24">
        <v>20806167.859999999</v>
      </c>
      <c r="F17" s="24">
        <v>0</v>
      </c>
      <c r="G17" s="24">
        <v>19491597.949999999</v>
      </c>
      <c r="H17" s="25">
        <v>0</v>
      </c>
      <c r="I17" s="25">
        <v>0</v>
      </c>
      <c r="J17" s="25">
        <v>1</v>
      </c>
      <c r="K17" s="26">
        <f t="shared" si="8"/>
        <v>0.93681825894871928</v>
      </c>
      <c r="L17" s="27">
        <v>0</v>
      </c>
      <c r="M17" s="32">
        <f t="shared" si="9"/>
        <v>0.93681825894871928</v>
      </c>
      <c r="N17" s="27">
        <v>0</v>
      </c>
    </row>
    <row r="18" spans="1:14" ht="67.5" x14ac:dyDescent="0.2">
      <c r="A18" s="22" t="s">
        <v>74</v>
      </c>
      <c r="B18" s="22" t="s">
        <v>68</v>
      </c>
      <c r="C18" s="22" t="s">
        <v>77</v>
      </c>
      <c r="D18" s="23" t="s">
        <v>40</v>
      </c>
      <c r="E18" s="24">
        <v>15410405.25</v>
      </c>
      <c r="F18" s="24">
        <v>0</v>
      </c>
      <c r="G18" s="24">
        <v>13522784.75</v>
      </c>
      <c r="H18" s="25">
        <v>0</v>
      </c>
      <c r="I18" s="25">
        <v>0</v>
      </c>
      <c r="J18" s="25">
        <v>1</v>
      </c>
      <c r="K18" s="26">
        <f t="shared" si="8"/>
        <v>0.87751000253546219</v>
      </c>
      <c r="L18" s="27">
        <v>0</v>
      </c>
      <c r="M18" s="32">
        <f t="shared" si="9"/>
        <v>0.87751000253546219</v>
      </c>
      <c r="N18" s="27">
        <v>0</v>
      </c>
    </row>
    <row r="19" spans="1:14" ht="33.75" x14ac:dyDescent="0.2">
      <c r="A19" s="22" t="s">
        <v>75</v>
      </c>
      <c r="B19" s="22" t="s">
        <v>69</v>
      </c>
      <c r="C19" s="22"/>
      <c r="D19" s="23" t="s">
        <v>40</v>
      </c>
      <c r="E19" s="24">
        <v>2951042.76</v>
      </c>
      <c r="F19" s="24">
        <v>973302.59</v>
      </c>
      <c r="G19" s="24">
        <v>3924345.35</v>
      </c>
      <c r="H19" s="25">
        <v>0</v>
      </c>
      <c r="I19" s="25">
        <v>0</v>
      </c>
      <c r="J19" s="25">
        <v>1</v>
      </c>
      <c r="K19" s="26">
        <f>G19/(E19+F19)</f>
        <v>1.0000000000000002</v>
      </c>
      <c r="L19" s="27">
        <v>0</v>
      </c>
      <c r="M19" s="32">
        <f t="shared" si="9"/>
        <v>1.0000000000000002</v>
      </c>
      <c r="N19" s="27">
        <v>0</v>
      </c>
    </row>
    <row r="20" spans="1:14" ht="45" x14ac:dyDescent="0.2">
      <c r="A20" s="22" t="s">
        <v>76</v>
      </c>
      <c r="B20" s="22" t="s">
        <v>70</v>
      </c>
      <c r="C20" s="22" t="s">
        <v>77</v>
      </c>
      <c r="D20" s="23" t="s">
        <v>40</v>
      </c>
      <c r="E20" s="24">
        <v>2953432.92</v>
      </c>
      <c r="F20" s="24">
        <v>0</v>
      </c>
      <c r="G20" s="24">
        <v>2409261.48</v>
      </c>
      <c r="H20" s="25">
        <v>0</v>
      </c>
      <c r="I20" s="25">
        <v>0</v>
      </c>
      <c r="J20" s="25">
        <v>1</v>
      </c>
      <c r="K20" s="26">
        <f t="shared" si="8"/>
        <v>0.81574951768330661</v>
      </c>
      <c r="L20" s="27">
        <v>0</v>
      </c>
      <c r="M20" s="32">
        <f t="shared" si="9"/>
        <v>0.81574951768330661</v>
      </c>
      <c r="N20" s="27">
        <v>0</v>
      </c>
    </row>
    <row r="21" spans="1:14" ht="33.75" x14ac:dyDescent="0.2">
      <c r="A21" s="22" t="s">
        <v>78</v>
      </c>
      <c r="B21" s="22" t="s">
        <v>90</v>
      </c>
      <c r="C21" s="22" t="s">
        <v>102</v>
      </c>
      <c r="D21" s="23" t="s">
        <v>40</v>
      </c>
      <c r="E21" s="24">
        <v>78491.03</v>
      </c>
      <c r="F21" s="24">
        <v>0</v>
      </c>
      <c r="G21" s="24">
        <v>39245.51</v>
      </c>
      <c r="H21" s="25">
        <v>0</v>
      </c>
      <c r="I21" s="25">
        <v>0</v>
      </c>
      <c r="J21" s="25">
        <v>1</v>
      </c>
      <c r="K21" s="26">
        <f t="shared" ref="K21:K32" si="10">G21/E21</f>
        <v>0.49999993629845352</v>
      </c>
      <c r="L21" s="27">
        <v>0</v>
      </c>
      <c r="M21" s="32">
        <f t="shared" ref="M21:M32" si="11">K21</f>
        <v>0.49999993629845352</v>
      </c>
      <c r="N21" s="27">
        <v>0</v>
      </c>
    </row>
    <row r="22" spans="1:14" ht="45" x14ac:dyDescent="0.2">
      <c r="A22" s="22" t="s">
        <v>79</v>
      </c>
      <c r="B22" s="22" t="s">
        <v>91</v>
      </c>
      <c r="C22" s="22" t="s">
        <v>103</v>
      </c>
      <c r="D22" s="23" t="s">
        <v>40</v>
      </c>
      <c r="E22" s="24">
        <v>1713854.88</v>
      </c>
      <c r="F22" s="24">
        <v>0</v>
      </c>
      <c r="G22" s="24">
        <v>1516784.3</v>
      </c>
      <c r="H22" s="25">
        <v>0</v>
      </c>
      <c r="I22" s="25">
        <v>0</v>
      </c>
      <c r="J22" s="25">
        <v>1</v>
      </c>
      <c r="K22" s="26">
        <f t="shared" si="10"/>
        <v>0.8850132631999742</v>
      </c>
      <c r="L22" s="27">
        <v>0</v>
      </c>
      <c r="M22" s="32">
        <f t="shared" si="11"/>
        <v>0.8850132631999742</v>
      </c>
      <c r="N22" s="27">
        <v>0</v>
      </c>
    </row>
    <row r="23" spans="1:14" ht="45" x14ac:dyDescent="0.2">
      <c r="A23" s="22" t="s">
        <v>80</v>
      </c>
      <c r="B23" s="22" t="s">
        <v>92</v>
      </c>
      <c r="C23" s="22" t="s">
        <v>104</v>
      </c>
      <c r="D23" s="23" t="s">
        <v>41</v>
      </c>
      <c r="E23" s="24">
        <v>2669201.98</v>
      </c>
      <c r="F23" s="24">
        <v>0</v>
      </c>
      <c r="G23" s="24">
        <v>2662393.66</v>
      </c>
      <c r="H23" s="25">
        <v>0</v>
      </c>
      <c r="I23" s="25">
        <v>0</v>
      </c>
      <c r="J23" s="25">
        <v>1</v>
      </c>
      <c r="K23" s="26">
        <f t="shared" si="10"/>
        <v>0.99744930505408969</v>
      </c>
      <c r="L23" s="27">
        <v>0</v>
      </c>
      <c r="M23" s="32">
        <f t="shared" si="11"/>
        <v>0.99744930505408969</v>
      </c>
      <c r="N23" s="27">
        <v>0</v>
      </c>
    </row>
    <row r="24" spans="1:14" ht="33.75" x14ac:dyDescent="0.2">
      <c r="A24" s="22" t="s">
        <v>81</v>
      </c>
      <c r="B24" s="22" t="s">
        <v>93</v>
      </c>
      <c r="C24" s="22"/>
      <c r="D24" s="23" t="s">
        <v>40</v>
      </c>
      <c r="E24" s="24">
        <v>2994394.51</v>
      </c>
      <c r="F24" s="24">
        <v>0</v>
      </c>
      <c r="G24" s="24">
        <v>2994394.51</v>
      </c>
      <c r="H24" s="25">
        <v>0</v>
      </c>
      <c r="I24" s="25">
        <v>0</v>
      </c>
      <c r="J24" s="25">
        <v>1</v>
      </c>
      <c r="K24" s="26">
        <f t="shared" si="10"/>
        <v>1</v>
      </c>
      <c r="L24" s="27">
        <v>0</v>
      </c>
      <c r="M24" s="32">
        <f t="shared" si="11"/>
        <v>1</v>
      </c>
      <c r="N24" s="27">
        <v>0</v>
      </c>
    </row>
    <row r="25" spans="1:14" ht="78.75" x14ac:dyDescent="0.2">
      <c r="A25" s="22" t="s">
        <v>82</v>
      </c>
      <c r="B25" s="22" t="s">
        <v>94</v>
      </c>
      <c r="C25" s="22"/>
      <c r="D25" s="23" t="s">
        <v>40</v>
      </c>
      <c r="E25" s="24">
        <v>1760234.11</v>
      </c>
      <c r="F25" s="24">
        <v>0</v>
      </c>
      <c r="G25" s="24">
        <v>1760234.11</v>
      </c>
      <c r="H25" s="25">
        <v>0</v>
      </c>
      <c r="I25" s="25">
        <v>0</v>
      </c>
      <c r="J25" s="25">
        <v>1</v>
      </c>
      <c r="K25" s="26">
        <f t="shared" si="10"/>
        <v>1</v>
      </c>
      <c r="L25" s="27">
        <v>0</v>
      </c>
      <c r="M25" s="32">
        <f t="shared" si="11"/>
        <v>1</v>
      </c>
      <c r="N25" s="27">
        <v>0</v>
      </c>
    </row>
    <row r="26" spans="1:14" ht="45" x14ac:dyDescent="0.2">
      <c r="A26" s="22" t="s">
        <v>83</v>
      </c>
      <c r="B26" s="22" t="s">
        <v>95</v>
      </c>
      <c r="C26" s="22"/>
      <c r="D26" s="23" t="s">
        <v>40</v>
      </c>
      <c r="E26" s="24">
        <v>64794.12</v>
      </c>
      <c r="F26" s="24">
        <v>0</v>
      </c>
      <c r="G26" s="24">
        <v>64794.12</v>
      </c>
      <c r="H26" s="25">
        <v>0</v>
      </c>
      <c r="I26" s="25">
        <v>0</v>
      </c>
      <c r="J26" s="25">
        <v>1</v>
      </c>
      <c r="K26" s="26">
        <f t="shared" si="10"/>
        <v>1</v>
      </c>
      <c r="L26" s="27">
        <v>0</v>
      </c>
      <c r="M26" s="32">
        <f t="shared" si="11"/>
        <v>1</v>
      </c>
      <c r="N26" s="27">
        <v>0</v>
      </c>
    </row>
    <row r="27" spans="1:14" ht="33.75" x14ac:dyDescent="0.2">
      <c r="A27" s="22" t="s">
        <v>84</v>
      </c>
      <c r="B27" s="22" t="s">
        <v>96</v>
      </c>
      <c r="C27" s="22" t="s">
        <v>103</v>
      </c>
      <c r="D27" s="23" t="s">
        <v>40</v>
      </c>
      <c r="E27" s="24">
        <v>3938997.81</v>
      </c>
      <c r="F27" s="24">
        <v>0</v>
      </c>
      <c r="G27" s="24">
        <v>2508268.13</v>
      </c>
      <c r="H27" s="25">
        <v>0</v>
      </c>
      <c r="I27" s="25">
        <v>0</v>
      </c>
      <c r="J27" s="25">
        <v>1</v>
      </c>
      <c r="K27" s="26">
        <f t="shared" si="10"/>
        <v>0.63677824944005235</v>
      </c>
      <c r="L27" s="27">
        <v>0</v>
      </c>
      <c r="M27" s="32">
        <f t="shared" si="11"/>
        <v>0.63677824944005235</v>
      </c>
      <c r="N27" s="27">
        <v>0</v>
      </c>
    </row>
    <row r="28" spans="1:14" ht="33.75" x14ac:dyDescent="0.2">
      <c r="A28" s="22" t="s">
        <v>85</v>
      </c>
      <c r="B28" s="22" t="s">
        <v>97</v>
      </c>
      <c r="C28" s="22" t="s">
        <v>104</v>
      </c>
      <c r="D28" s="23" t="s">
        <v>41</v>
      </c>
      <c r="E28" s="24">
        <v>4545225.3499999996</v>
      </c>
      <c r="F28" s="24">
        <v>0</v>
      </c>
      <c r="G28" s="24">
        <v>4243365.18</v>
      </c>
      <c r="H28" s="25">
        <v>0</v>
      </c>
      <c r="I28" s="25">
        <v>0</v>
      </c>
      <c r="J28" s="25">
        <v>1</v>
      </c>
      <c r="K28" s="26">
        <f t="shared" si="10"/>
        <v>0.93358741387817001</v>
      </c>
      <c r="L28" s="27">
        <v>0</v>
      </c>
      <c r="M28" s="32">
        <f t="shared" si="11"/>
        <v>0.93358741387817001</v>
      </c>
      <c r="N28" s="27">
        <v>0</v>
      </c>
    </row>
    <row r="29" spans="1:14" ht="33.75" x14ac:dyDescent="0.2">
      <c r="A29" s="22" t="s">
        <v>86</v>
      </c>
      <c r="B29" s="22" t="s">
        <v>98</v>
      </c>
      <c r="C29" s="22" t="s">
        <v>104</v>
      </c>
      <c r="D29" s="23" t="s">
        <v>41</v>
      </c>
      <c r="E29" s="24">
        <v>155807.17000000001</v>
      </c>
      <c r="F29" s="24">
        <v>0</v>
      </c>
      <c r="G29" s="24">
        <v>155807.17000000001</v>
      </c>
      <c r="H29" s="25">
        <v>0</v>
      </c>
      <c r="I29" s="25">
        <v>0</v>
      </c>
      <c r="J29" s="25">
        <v>1</v>
      </c>
      <c r="K29" s="26">
        <f t="shared" si="10"/>
        <v>1</v>
      </c>
      <c r="L29" s="27">
        <v>0</v>
      </c>
      <c r="M29" s="32">
        <f t="shared" si="11"/>
        <v>1</v>
      </c>
      <c r="N29" s="27">
        <v>0</v>
      </c>
    </row>
    <row r="30" spans="1:14" ht="22.5" x14ac:dyDescent="0.2">
      <c r="A30" s="22" t="s">
        <v>87</v>
      </c>
      <c r="B30" s="22" t="s">
        <v>99</v>
      </c>
      <c r="C30" s="22"/>
      <c r="D30" s="23" t="s">
        <v>40</v>
      </c>
      <c r="E30" s="24">
        <v>364844.02</v>
      </c>
      <c r="F30" s="24">
        <v>0</v>
      </c>
      <c r="G30" s="24">
        <v>364843.2</v>
      </c>
      <c r="H30" s="25">
        <v>0</v>
      </c>
      <c r="I30" s="25">
        <v>0</v>
      </c>
      <c r="J30" s="25">
        <v>1</v>
      </c>
      <c r="K30" s="26">
        <f t="shared" si="10"/>
        <v>0.99999775246418998</v>
      </c>
      <c r="L30" s="27">
        <v>0</v>
      </c>
      <c r="M30" s="32">
        <f t="shared" si="11"/>
        <v>0.99999775246418998</v>
      </c>
      <c r="N30" s="27">
        <v>0</v>
      </c>
    </row>
    <row r="31" spans="1:14" ht="67.5" x14ac:dyDescent="0.2">
      <c r="A31" s="22" t="s">
        <v>88</v>
      </c>
      <c r="B31" s="22" t="s">
        <v>100</v>
      </c>
      <c r="C31" s="22" t="s">
        <v>104</v>
      </c>
      <c r="D31" s="23" t="s">
        <v>40</v>
      </c>
      <c r="E31" s="24">
        <v>5764271.7999999998</v>
      </c>
      <c r="F31" s="24">
        <v>0</v>
      </c>
      <c r="G31" s="24">
        <v>3700457.39</v>
      </c>
      <c r="H31" s="25">
        <v>0</v>
      </c>
      <c r="I31" s="25">
        <v>0</v>
      </c>
      <c r="J31" s="25">
        <v>1</v>
      </c>
      <c r="K31" s="26">
        <f t="shared" si="10"/>
        <v>0.64196441777780155</v>
      </c>
      <c r="L31" s="27">
        <v>0</v>
      </c>
      <c r="M31" s="32">
        <f t="shared" si="11"/>
        <v>0.64196441777780155</v>
      </c>
      <c r="N31" s="27">
        <v>0</v>
      </c>
    </row>
    <row r="32" spans="1:14" ht="56.25" x14ac:dyDescent="0.2">
      <c r="A32" s="22" t="s">
        <v>89</v>
      </c>
      <c r="B32" s="22" t="s">
        <v>101</v>
      </c>
      <c r="C32" s="22" t="s">
        <v>104</v>
      </c>
      <c r="D32" s="23" t="s">
        <v>41</v>
      </c>
      <c r="E32" s="24">
        <v>5205183.5999999996</v>
      </c>
      <c r="F32" s="24">
        <v>0</v>
      </c>
      <c r="G32" s="24">
        <v>4967258.57</v>
      </c>
      <c r="H32" s="25">
        <v>0</v>
      </c>
      <c r="I32" s="25">
        <v>0</v>
      </c>
      <c r="J32" s="25">
        <v>1</v>
      </c>
      <c r="K32" s="26">
        <f t="shared" si="10"/>
        <v>0.95429075162689758</v>
      </c>
      <c r="L32" s="27">
        <v>0</v>
      </c>
      <c r="M32" s="32">
        <f t="shared" si="11"/>
        <v>0.95429075162689758</v>
      </c>
      <c r="N32" s="27">
        <v>0</v>
      </c>
    </row>
    <row r="33" spans="1:14" ht="45" x14ac:dyDescent="0.2">
      <c r="A33" s="22" t="s">
        <v>105</v>
      </c>
      <c r="B33" s="22" t="s">
        <v>136</v>
      </c>
      <c r="C33" s="22"/>
      <c r="D33" s="23" t="s">
        <v>40</v>
      </c>
      <c r="E33" s="24">
        <v>288804.31</v>
      </c>
      <c r="F33" s="24"/>
      <c r="G33" s="24">
        <v>260140.62</v>
      </c>
      <c r="H33" s="25">
        <v>0</v>
      </c>
      <c r="I33" s="25">
        <v>0</v>
      </c>
      <c r="J33" s="25">
        <v>1</v>
      </c>
      <c r="K33" s="26">
        <f t="shared" ref="K33" si="12">G33/E33</f>
        <v>0.90075047702716071</v>
      </c>
      <c r="L33" s="27">
        <v>0</v>
      </c>
      <c r="M33" s="32">
        <f t="shared" ref="M33" si="13">K33</f>
        <v>0.90075047702716071</v>
      </c>
      <c r="N33" s="27">
        <v>0</v>
      </c>
    </row>
    <row r="34" spans="1:14" ht="67.5" x14ac:dyDescent="0.2">
      <c r="A34" s="22" t="s">
        <v>106</v>
      </c>
      <c r="B34" s="22" t="s">
        <v>137</v>
      </c>
      <c r="C34" s="22" t="s">
        <v>165</v>
      </c>
      <c r="D34" s="23" t="s">
        <v>40</v>
      </c>
      <c r="E34" s="24">
        <v>3448487.27</v>
      </c>
      <c r="F34" s="24"/>
      <c r="G34" s="24">
        <v>3448487.2699999996</v>
      </c>
      <c r="H34" s="25">
        <v>0</v>
      </c>
      <c r="I34" s="25">
        <v>0</v>
      </c>
      <c r="J34" s="25">
        <v>1</v>
      </c>
      <c r="K34" s="26">
        <f t="shared" ref="K34:K63" si="14">G34/E34</f>
        <v>0.99999999999999989</v>
      </c>
      <c r="L34" s="27">
        <v>0</v>
      </c>
      <c r="M34" s="32">
        <f t="shared" ref="M34:M63" si="15">K34</f>
        <v>0.99999999999999989</v>
      </c>
      <c r="N34" s="27">
        <v>0</v>
      </c>
    </row>
    <row r="35" spans="1:14" ht="22.5" x14ac:dyDescent="0.2">
      <c r="A35" s="22" t="s">
        <v>107</v>
      </c>
      <c r="B35" s="22" t="s">
        <v>138</v>
      </c>
      <c r="C35" s="22" t="s">
        <v>166</v>
      </c>
      <c r="D35" s="23" t="s">
        <v>40</v>
      </c>
      <c r="E35" s="24">
        <v>105974.94</v>
      </c>
      <c r="F35" s="24"/>
      <c r="G35" s="24">
        <v>105974.94</v>
      </c>
      <c r="H35" s="25">
        <v>0</v>
      </c>
      <c r="I35" s="25">
        <v>0</v>
      </c>
      <c r="J35" s="25">
        <v>1</v>
      </c>
      <c r="K35" s="26">
        <f t="shared" si="14"/>
        <v>1</v>
      </c>
      <c r="L35" s="27">
        <v>0</v>
      </c>
      <c r="M35" s="32">
        <f t="shared" si="15"/>
        <v>1</v>
      </c>
      <c r="N35" s="27">
        <v>0</v>
      </c>
    </row>
    <row r="36" spans="1:14" ht="33.75" x14ac:dyDescent="0.2">
      <c r="A36" s="22" t="s">
        <v>108</v>
      </c>
      <c r="B36" s="22" t="s">
        <v>139</v>
      </c>
      <c r="C36" s="22"/>
      <c r="D36" s="23" t="s">
        <v>41</v>
      </c>
      <c r="E36" s="24">
        <v>2528907.6</v>
      </c>
      <c r="F36" s="24"/>
      <c r="G36" s="24">
        <v>1496586.8900000001</v>
      </c>
      <c r="H36" s="25">
        <v>0</v>
      </c>
      <c r="I36" s="25">
        <v>0</v>
      </c>
      <c r="J36" s="25">
        <v>1</v>
      </c>
      <c r="K36" s="26">
        <f t="shared" si="14"/>
        <v>0.59179184324488565</v>
      </c>
      <c r="L36" s="27">
        <v>0</v>
      </c>
      <c r="M36" s="32">
        <f t="shared" si="15"/>
        <v>0.59179184324488565</v>
      </c>
      <c r="N36" s="27">
        <v>0</v>
      </c>
    </row>
    <row r="37" spans="1:14" ht="45" x14ac:dyDescent="0.2">
      <c r="A37" s="22" t="s">
        <v>109</v>
      </c>
      <c r="B37" s="22" t="s">
        <v>140</v>
      </c>
      <c r="C37" s="22"/>
      <c r="D37" s="23" t="s">
        <v>40</v>
      </c>
      <c r="E37" s="24">
        <v>48299545.649999999</v>
      </c>
      <c r="F37" s="24"/>
      <c r="G37" s="24">
        <v>40509432.329999991</v>
      </c>
      <c r="H37" s="25">
        <v>0</v>
      </c>
      <c r="I37" s="25">
        <v>0</v>
      </c>
      <c r="J37" s="25">
        <v>1</v>
      </c>
      <c r="K37" s="26">
        <f t="shared" si="14"/>
        <v>0.83871249273335535</v>
      </c>
      <c r="L37" s="27">
        <v>0</v>
      </c>
      <c r="M37" s="32">
        <f t="shared" si="15"/>
        <v>0.83871249273335535</v>
      </c>
      <c r="N37" s="27">
        <v>0</v>
      </c>
    </row>
    <row r="38" spans="1:14" ht="22.5" x14ac:dyDescent="0.2">
      <c r="A38" s="22" t="s">
        <v>110</v>
      </c>
      <c r="B38" s="22" t="s">
        <v>141</v>
      </c>
      <c r="C38" s="22"/>
      <c r="D38" s="23" t="s">
        <v>41</v>
      </c>
      <c r="E38" s="24">
        <v>5795084.7199999997</v>
      </c>
      <c r="F38" s="24"/>
      <c r="G38" s="24">
        <v>1738525.42</v>
      </c>
      <c r="H38" s="25">
        <v>0</v>
      </c>
      <c r="I38" s="25">
        <v>0</v>
      </c>
      <c r="J38" s="25">
        <v>1</v>
      </c>
      <c r="K38" s="26">
        <f t="shared" si="14"/>
        <v>0.30000000069024013</v>
      </c>
      <c r="L38" s="27">
        <v>0</v>
      </c>
      <c r="M38" s="32">
        <f t="shared" si="15"/>
        <v>0.30000000069024013</v>
      </c>
      <c r="N38" s="27">
        <v>0</v>
      </c>
    </row>
    <row r="39" spans="1:14" ht="56.25" x14ac:dyDescent="0.2">
      <c r="A39" s="22" t="s">
        <v>111</v>
      </c>
      <c r="B39" s="22" t="s">
        <v>142</v>
      </c>
      <c r="C39" s="22"/>
      <c r="D39" s="23" t="s">
        <v>40</v>
      </c>
      <c r="E39" s="24">
        <v>642473.51</v>
      </c>
      <c r="F39" s="24"/>
      <c r="G39" s="24">
        <v>417504.44</v>
      </c>
      <c r="H39" s="25">
        <v>0</v>
      </c>
      <c r="I39" s="25">
        <v>0</v>
      </c>
      <c r="J39" s="25">
        <v>1</v>
      </c>
      <c r="K39" s="26">
        <f t="shared" si="14"/>
        <v>0.64983915056669028</v>
      </c>
      <c r="L39" s="27">
        <v>0</v>
      </c>
      <c r="M39" s="32">
        <f t="shared" si="15"/>
        <v>0.64983915056669028</v>
      </c>
      <c r="N39" s="27">
        <v>0</v>
      </c>
    </row>
    <row r="40" spans="1:14" ht="33.75" x14ac:dyDescent="0.2">
      <c r="A40" s="22" t="s">
        <v>112</v>
      </c>
      <c r="B40" s="22" t="s">
        <v>143</v>
      </c>
      <c r="C40" s="22"/>
      <c r="D40" s="23" t="s">
        <v>41</v>
      </c>
      <c r="E40" s="24">
        <v>984388.92</v>
      </c>
      <c r="F40" s="24"/>
      <c r="G40" s="24">
        <v>375001.64</v>
      </c>
      <c r="H40" s="25">
        <v>0</v>
      </c>
      <c r="I40" s="25">
        <v>0</v>
      </c>
      <c r="J40" s="25">
        <v>1</v>
      </c>
      <c r="K40" s="26">
        <f t="shared" si="14"/>
        <v>0.38094866000726624</v>
      </c>
      <c r="L40" s="27">
        <v>0</v>
      </c>
      <c r="M40" s="32">
        <f t="shared" si="15"/>
        <v>0.38094866000726624</v>
      </c>
      <c r="N40" s="27">
        <v>0</v>
      </c>
    </row>
    <row r="41" spans="1:14" ht="45" x14ac:dyDescent="0.2">
      <c r="A41" s="22" t="s">
        <v>113</v>
      </c>
      <c r="B41" s="22" t="s">
        <v>144</v>
      </c>
      <c r="C41" s="22"/>
      <c r="D41" s="23" t="s">
        <v>40</v>
      </c>
      <c r="E41" s="24">
        <v>1047584.16</v>
      </c>
      <c r="F41" s="24"/>
      <c r="G41" s="24">
        <v>672829.12</v>
      </c>
      <c r="H41" s="25">
        <v>0</v>
      </c>
      <c r="I41" s="25">
        <v>0</v>
      </c>
      <c r="J41" s="25">
        <v>1</v>
      </c>
      <c r="K41" s="26">
        <f t="shared" si="14"/>
        <v>0.64226736685289321</v>
      </c>
      <c r="L41" s="27">
        <v>0</v>
      </c>
      <c r="M41" s="32">
        <f t="shared" si="15"/>
        <v>0.64226736685289321</v>
      </c>
      <c r="N41" s="27">
        <v>0</v>
      </c>
    </row>
    <row r="42" spans="1:14" ht="45" x14ac:dyDescent="0.2">
      <c r="A42" s="22" t="s">
        <v>114</v>
      </c>
      <c r="B42" s="22" t="s">
        <v>145</v>
      </c>
      <c r="C42" s="22" t="s">
        <v>168</v>
      </c>
      <c r="D42" s="23" t="s">
        <v>40</v>
      </c>
      <c r="E42" s="24">
        <v>5752085.9900000002</v>
      </c>
      <c r="F42" s="24"/>
      <c r="G42" s="24">
        <v>1889285.22</v>
      </c>
      <c r="H42" s="25">
        <v>0</v>
      </c>
      <c r="I42" s="25">
        <v>0</v>
      </c>
      <c r="J42" s="25">
        <v>1</v>
      </c>
      <c r="K42" s="26">
        <f t="shared" si="14"/>
        <v>0.32845218643888874</v>
      </c>
      <c r="L42" s="27">
        <v>0</v>
      </c>
      <c r="M42" s="32">
        <f t="shared" si="15"/>
        <v>0.32845218643888874</v>
      </c>
      <c r="N42" s="27">
        <v>0</v>
      </c>
    </row>
    <row r="43" spans="1:14" ht="33.75" x14ac:dyDescent="0.2">
      <c r="A43" s="22" t="s">
        <v>115</v>
      </c>
      <c r="B43" s="22" t="s">
        <v>146</v>
      </c>
      <c r="C43" s="22"/>
      <c r="D43" s="23" t="s">
        <v>41</v>
      </c>
      <c r="E43" s="24">
        <v>5776202.8399999999</v>
      </c>
      <c r="F43" s="24"/>
      <c r="G43" s="24">
        <v>1732860.85</v>
      </c>
      <c r="H43" s="25">
        <v>0</v>
      </c>
      <c r="I43" s="25">
        <v>0</v>
      </c>
      <c r="J43" s="25">
        <v>1</v>
      </c>
      <c r="K43" s="26">
        <f t="shared" si="14"/>
        <v>0.29999999965375179</v>
      </c>
      <c r="L43" s="27">
        <v>0</v>
      </c>
      <c r="M43" s="32">
        <f t="shared" si="15"/>
        <v>0.29999999965375179</v>
      </c>
      <c r="N43" s="27">
        <v>0</v>
      </c>
    </row>
    <row r="44" spans="1:14" ht="33.75" x14ac:dyDescent="0.2">
      <c r="A44" s="22" t="s">
        <v>116</v>
      </c>
      <c r="B44" s="22" t="s">
        <v>147</v>
      </c>
      <c r="C44" s="22"/>
      <c r="D44" s="23" t="s">
        <v>41</v>
      </c>
      <c r="E44" s="24">
        <v>327700</v>
      </c>
      <c r="F44" s="24"/>
      <c r="G44" s="24">
        <v>327700</v>
      </c>
      <c r="H44" s="25">
        <v>0</v>
      </c>
      <c r="I44" s="25">
        <v>0</v>
      </c>
      <c r="J44" s="25">
        <v>1</v>
      </c>
      <c r="K44" s="26">
        <f t="shared" si="14"/>
        <v>1</v>
      </c>
      <c r="L44" s="27">
        <v>0</v>
      </c>
      <c r="M44" s="32">
        <f t="shared" si="15"/>
        <v>1</v>
      </c>
      <c r="N44" s="27">
        <v>0</v>
      </c>
    </row>
    <row r="45" spans="1:14" ht="45" x14ac:dyDescent="0.2">
      <c r="A45" s="22" t="s">
        <v>117</v>
      </c>
      <c r="B45" s="22" t="s">
        <v>148</v>
      </c>
      <c r="C45" s="22"/>
      <c r="D45" s="23" t="s">
        <v>40</v>
      </c>
      <c r="E45" s="24">
        <v>2309749.9500000002</v>
      </c>
      <c r="F45" s="24"/>
      <c r="G45" s="24">
        <v>1326694.79</v>
      </c>
      <c r="H45" s="25">
        <v>0</v>
      </c>
      <c r="I45" s="25">
        <v>0</v>
      </c>
      <c r="J45" s="25">
        <v>1</v>
      </c>
      <c r="K45" s="26">
        <f t="shared" si="14"/>
        <v>0.57438892465394353</v>
      </c>
      <c r="L45" s="27">
        <v>0</v>
      </c>
      <c r="M45" s="32">
        <f t="shared" si="15"/>
        <v>0.57438892465394353</v>
      </c>
      <c r="N45" s="27">
        <v>0</v>
      </c>
    </row>
    <row r="46" spans="1:14" ht="67.5" x14ac:dyDescent="0.2">
      <c r="A46" s="22" t="s">
        <v>118</v>
      </c>
      <c r="B46" s="22" t="s">
        <v>149</v>
      </c>
      <c r="C46" s="22"/>
      <c r="D46" s="23" t="s">
        <v>40</v>
      </c>
      <c r="E46" s="24">
        <v>5775460.4900000002</v>
      </c>
      <c r="F46" s="24"/>
      <c r="G46" s="24">
        <v>1732638.15</v>
      </c>
      <c r="H46" s="25">
        <v>0</v>
      </c>
      <c r="I46" s="25">
        <v>0</v>
      </c>
      <c r="J46" s="25">
        <v>1</v>
      </c>
      <c r="K46" s="26">
        <f t="shared" si="14"/>
        <v>0.30000000051943909</v>
      </c>
      <c r="L46" s="27">
        <v>0</v>
      </c>
      <c r="M46" s="32">
        <f t="shared" si="15"/>
        <v>0.30000000051943909</v>
      </c>
      <c r="N46" s="27">
        <v>0</v>
      </c>
    </row>
    <row r="47" spans="1:14" ht="56.25" x14ac:dyDescent="0.2">
      <c r="A47" s="22" t="s">
        <v>119</v>
      </c>
      <c r="B47" s="22" t="s">
        <v>150</v>
      </c>
      <c r="C47" s="22"/>
      <c r="D47" s="23" t="s">
        <v>40</v>
      </c>
      <c r="E47" s="24">
        <v>1852503.13</v>
      </c>
      <c r="F47" s="24"/>
      <c r="G47" s="24">
        <v>555750.93000000005</v>
      </c>
      <c r="H47" s="25">
        <v>0</v>
      </c>
      <c r="I47" s="25">
        <v>0</v>
      </c>
      <c r="J47" s="25">
        <v>1</v>
      </c>
      <c r="K47" s="26">
        <f t="shared" si="14"/>
        <v>0.29999999514170866</v>
      </c>
      <c r="L47" s="27">
        <v>0</v>
      </c>
      <c r="M47" s="32">
        <f t="shared" si="15"/>
        <v>0.29999999514170866</v>
      </c>
      <c r="N47" s="27">
        <v>0</v>
      </c>
    </row>
    <row r="48" spans="1:14" ht="45" x14ac:dyDescent="0.2">
      <c r="A48" s="22" t="s">
        <v>120</v>
      </c>
      <c r="B48" s="22" t="s">
        <v>171</v>
      </c>
      <c r="C48" s="22" t="s">
        <v>170</v>
      </c>
      <c r="D48" s="23" t="s">
        <v>40</v>
      </c>
      <c r="E48" s="24">
        <v>1842807.49</v>
      </c>
      <c r="F48" s="24"/>
      <c r="G48" s="24">
        <v>1819235.3499999999</v>
      </c>
      <c r="H48" s="25">
        <v>0</v>
      </c>
      <c r="I48" s="25">
        <v>0</v>
      </c>
      <c r="J48" s="25">
        <v>1</v>
      </c>
      <c r="K48" s="26">
        <f t="shared" si="14"/>
        <v>0.98720857163435982</v>
      </c>
      <c r="L48" s="27">
        <v>0</v>
      </c>
      <c r="M48" s="32">
        <f t="shared" si="15"/>
        <v>0.98720857163435982</v>
      </c>
      <c r="N48" s="27">
        <v>0</v>
      </c>
    </row>
    <row r="49" spans="1:14" ht="33.75" x14ac:dyDescent="0.2">
      <c r="A49" s="22" t="s">
        <v>121</v>
      </c>
      <c r="B49" s="22" t="s">
        <v>151</v>
      </c>
      <c r="C49" s="22"/>
      <c r="D49" s="23" t="s">
        <v>41</v>
      </c>
      <c r="E49" s="24">
        <v>1164130.18</v>
      </c>
      <c r="F49" s="24"/>
      <c r="G49" s="24">
        <v>647159.49</v>
      </c>
      <c r="H49" s="25">
        <v>0</v>
      </c>
      <c r="I49" s="25">
        <v>0</v>
      </c>
      <c r="J49" s="25">
        <v>1</v>
      </c>
      <c r="K49" s="26">
        <f t="shared" si="14"/>
        <v>0.55591677040792808</v>
      </c>
      <c r="L49" s="27">
        <v>0</v>
      </c>
      <c r="M49" s="32">
        <f t="shared" si="15"/>
        <v>0.55591677040792808</v>
      </c>
      <c r="N49" s="27">
        <v>0</v>
      </c>
    </row>
    <row r="50" spans="1:14" ht="22.5" x14ac:dyDescent="0.2">
      <c r="A50" s="22" t="s">
        <v>122</v>
      </c>
      <c r="B50" s="22" t="s">
        <v>99</v>
      </c>
      <c r="C50" s="22" t="s">
        <v>166</v>
      </c>
      <c r="D50" s="23" t="s">
        <v>40</v>
      </c>
      <c r="E50" s="24">
        <v>449986.64</v>
      </c>
      <c r="F50" s="24"/>
      <c r="G50" s="24">
        <v>224986.64</v>
      </c>
      <c r="H50" s="25">
        <v>0</v>
      </c>
      <c r="I50" s="25">
        <v>0</v>
      </c>
      <c r="J50" s="25">
        <v>1</v>
      </c>
      <c r="K50" s="26">
        <f t="shared" si="14"/>
        <v>0.49998515511482744</v>
      </c>
      <c r="L50" s="27">
        <v>0</v>
      </c>
      <c r="M50" s="32">
        <f t="shared" si="15"/>
        <v>0.49998515511482744</v>
      </c>
      <c r="N50" s="27">
        <v>0</v>
      </c>
    </row>
    <row r="51" spans="1:14" ht="33.75" x14ac:dyDescent="0.2">
      <c r="A51" s="22" t="s">
        <v>123</v>
      </c>
      <c r="B51" s="22" t="s">
        <v>152</v>
      </c>
      <c r="C51" s="22"/>
      <c r="D51" s="23" t="s">
        <v>40</v>
      </c>
      <c r="E51" s="24">
        <v>170235.41</v>
      </c>
      <c r="F51" s="24"/>
      <c r="G51" s="24">
        <v>170235.41</v>
      </c>
      <c r="H51" s="25">
        <v>0</v>
      </c>
      <c r="I51" s="25">
        <v>0</v>
      </c>
      <c r="J51" s="25">
        <v>1</v>
      </c>
      <c r="K51" s="26">
        <f t="shared" si="14"/>
        <v>1</v>
      </c>
      <c r="L51" s="27">
        <v>0</v>
      </c>
      <c r="M51" s="32">
        <f t="shared" si="15"/>
        <v>1</v>
      </c>
      <c r="N51" s="27">
        <v>0</v>
      </c>
    </row>
    <row r="52" spans="1:14" ht="56.25" x14ac:dyDescent="0.2">
      <c r="A52" s="22" t="s">
        <v>124</v>
      </c>
      <c r="B52" s="22" t="s">
        <v>153</v>
      </c>
      <c r="C52" s="22"/>
      <c r="D52" s="23" t="s">
        <v>40</v>
      </c>
      <c r="E52" s="24">
        <v>336309.28</v>
      </c>
      <c r="F52" s="24"/>
      <c r="G52" s="24">
        <v>336309.28</v>
      </c>
      <c r="H52" s="25">
        <v>0</v>
      </c>
      <c r="I52" s="25">
        <v>0</v>
      </c>
      <c r="J52" s="25">
        <v>1</v>
      </c>
      <c r="K52" s="26">
        <f t="shared" si="14"/>
        <v>1</v>
      </c>
      <c r="L52" s="27">
        <v>0</v>
      </c>
      <c r="M52" s="32">
        <f t="shared" si="15"/>
        <v>1</v>
      </c>
      <c r="N52" s="27">
        <v>0</v>
      </c>
    </row>
    <row r="53" spans="1:14" ht="45" x14ac:dyDescent="0.2">
      <c r="A53" s="22" t="s">
        <v>125</v>
      </c>
      <c r="B53" s="22" t="s">
        <v>154</v>
      </c>
      <c r="C53" s="22"/>
      <c r="D53" s="23" t="s">
        <v>40</v>
      </c>
      <c r="E53" s="24">
        <v>270744.68</v>
      </c>
      <c r="F53" s="24"/>
      <c r="G53" s="24">
        <v>270744.69</v>
      </c>
      <c r="H53" s="25">
        <v>0</v>
      </c>
      <c r="I53" s="25">
        <v>0</v>
      </c>
      <c r="J53" s="25">
        <v>1</v>
      </c>
      <c r="K53" s="26">
        <f t="shared" si="14"/>
        <v>1.0000000369351671</v>
      </c>
      <c r="L53" s="27">
        <v>0</v>
      </c>
      <c r="M53" s="32">
        <f t="shared" si="15"/>
        <v>1.0000000369351671</v>
      </c>
      <c r="N53" s="27">
        <v>0</v>
      </c>
    </row>
    <row r="54" spans="1:14" ht="67.5" x14ac:dyDescent="0.2">
      <c r="A54" s="22" t="s">
        <v>126</v>
      </c>
      <c r="B54" s="22" t="s">
        <v>155</v>
      </c>
      <c r="C54" s="22"/>
      <c r="D54" s="23" t="s">
        <v>40</v>
      </c>
      <c r="E54" s="24">
        <v>1035189.65</v>
      </c>
      <c r="F54" s="24"/>
      <c r="G54" s="24">
        <v>313581.3</v>
      </c>
      <c r="H54" s="25">
        <v>0</v>
      </c>
      <c r="I54" s="25">
        <v>0</v>
      </c>
      <c r="J54" s="25">
        <v>1</v>
      </c>
      <c r="K54" s="26">
        <f t="shared" si="14"/>
        <v>0.30292159509129557</v>
      </c>
      <c r="L54" s="27">
        <v>0</v>
      </c>
      <c r="M54" s="32">
        <f t="shared" si="15"/>
        <v>0.30292159509129557</v>
      </c>
      <c r="N54" s="27">
        <v>0</v>
      </c>
    </row>
    <row r="55" spans="1:14" ht="45" x14ac:dyDescent="0.2">
      <c r="A55" s="22" t="s">
        <v>127</v>
      </c>
      <c r="B55" s="22" t="s">
        <v>156</v>
      </c>
      <c r="C55" s="22"/>
      <c r="D55" s="23" t="s">
        <v>40</v>
      </c>
      <c r="E55" s="24">
        <v>627436.44999999995</v>
      </c>
      <c r="F55" s="24"/>
      <c r="G55" s="24">
        <v>627436.44999999995</v>
      </c>
      <c r="H55" s="25">
        <v>0</v>
      </c>
      <c r="I55" s="25">
        <v>0</v>
      </c>
      <c r="J55" s="25">
        <v>1</v>
      </c>
      <c r="K55" s="26">
        <f t="shared" si="14"/>
        <v>1</v>
      </c>
      <c r="L55" s="27">
        <v>0</v>
      </c>
      <c r="M55" s="32">
        <f t="shared" si="15"/>
        <v>1</v>
      </c>
      <c r="N55" s="27">
        <v>0</v>
      </c>
    </row>
    <row r="56" spans="1:14" ht="33.75" x14ac:dyDescent="0.2">
      <c r="A56" s="22" t="s">
        <v>128</v>
      </c>
      <c r="B56" s="22" t="s">
        <v>157</v>
      </c>
      <c r="C56" s="22" t="s">
        <v>170</v>
      </c>
      <c r="D56" s="23" t="s">
        <v>40</v>
      </c>
      <c r="E56" s="24">
        <v>454781.43</v>
      </c>
      <c r="F56" s="24"/>
      <c r="G56" s="24">
        <v>452139.42</v>
      </c>
      <c r="H56" s="25">
        <v>0</v>
      </c>
      <c r="I56" s="25">
        <v>0</v>
      </c>
      <c r="J56" s="25">
        <v>1</v>
      </c>
      <c r="K56" s="26">
        <f t="shared" si="14"/>
        <v>0.99419059392992359</v>
      </c>
      <c r="L56" s="27">
        <v>0</v>
      </c>
      <c r="M56" s="32">
        <f t="shared" si="15"/>
        <v>0.99419059392992359</v>
      </c>
      <c r="N56" s="27">
        <v>0</v>
      </c>
    </row>
    <row r="57" spans="1:14" ht="45" x14ac:dyDescent="0.2">
      <c r="A57" s="22" t="s">
        <v>129</v>
      </c>
      <c r="B57" s="22" t="s">
        <v>158</v>
      </c>
      <c r="C57" s="22"/>
      <c r="D57" s="23" t="s">
        <v>40</v>
      </c>
      <c r="E57" s="24">
        <v>1541803.71</v>
      </c>
      <c r="F57" s="24"/>
      <c r="G57" s="24">
        <v>462541.11</v>
      </c>
      <c r="H57" s="25">
        <v>0</v>
      </c>
      <c r="I57" s="25">
        <v>0</v>
      </c>
      <c r="J57" s="25">
        <v>1</v>
      </c>
      <c r="K57" s="26">
        <f t="shared" si="14"/>
        <v>0.299999998054227</v>
      </c>
      <c r="L57" s="27">
        <v>0</v>
      </c>
      <c r="M57" s="32">
        <f t="shared" si="15"/>
        <v>0.299999998054227</v>
      </c>
      <c r="N57" s="27">
        <v>0</v>
      </c>
    </row>
    <row r="58" spans="1:14" ht="45" x14ac:dyDescent="0.2">
      <c r="A58" s="22" t="s">
        <v>130</v>
      </c>
      <c r="B58" s="22" t="s">
        <v>159</v>
      </c>
      <c r="C58" s="22" t="s">
        <v>169</v>
      </c>
      <c r="D58" s="23" t="s">
        <v>40</v>
      </c>
      <c r="E58" s="24">
        <v>932527.85</v>
      </c>
      <c r="F58" s="24"/>
      <c r="G58" s="24">
        <v>279758.36</v>
      </c>
      <c r="H58" s="25">
        <v>0</v>
      </c>
      <c r="I58" s="25">
        <v>0</v>
      </c>
      <c r="J58" s="25">
        <v>1</v>
      </c>
      <c r="K58" s="26">
        <f t="shared" si="14"/>
        <v>0.30000000536177013</v>
      </c>
      <c r="L58" s="27">
        <v>0</v>
      </c>
      <c r="M58" s="32">
        <f t="shared" si="15"/>
        <v>0.30000000536177013</v>
      </c>
      <c r="N58" s="27">
        <v>0</v>
      </c>
    </row>
    <row r="59" spans="1:14" ht="22.5" x14ac:dyDescent="0.2">
      <c r="A59" s="22" t="s">
        <v>131</v>
      </c>
      <c r="B59" s="22" t="s">
        <v>160</v>
      </c>
      <c r="C59" s="22" t="s">
        <v>169</v>
      </c>
      <c r="D59" s="23" t="s">
        <v>40</v>
      </c>
      <c r="E59" s="24">
        <v>3205417.89</v>
      </c>
      <c r="F59" s="24"/>
      <c r="G59" s="24">
        <v>1602708.95</v>
      </c>
      <c r="H59" s="25">
        <v>0</v>
      </c>
      <c r="I59" s="25">
        <v>0</v>
      </c>
      <c r="J59" s="25">
        <v>1</v>
      </c>
      <c r="K59" s="26">
        <f t="shared" si="14"/>
        <v>0.50000000155985902</v>
      </c>
      <c r="L59" s="27">
        <v>0</v>
      </c>
      <c r="M59" s="32">
        <f t="shared" si="15"/>
        <v>0.50000000155985902</v>
      </c>
      <c r="N59" s="27">
        <v>0</v>
      </c>
    </row>
    <row r="60" spans="1:14" ht="45" x14ac:dyDescent="0.2">
      <c r="A60" s="22" t="s">
        <v>132</v>
      </c>
      <c r="B60" s="22" t="s">
        <v>161</v>
      </c>
      <c r="C60" s="22"/>
      <c r="D60" s="23" t="s">
        <v>40</v>
      </c>
      <c r="E60" s="24">
        <v>1120706.24</v>
      </c>
      <c r="F60" s="24"/>
      <c r="G60" s="24">
        <v>747511.07000000007</v>
      </c>
      <c r="H60" s="25">
        <v>0</v>
      </c>
      <c r="I60" s="25">
        <v>0</v>
      </c>
      <c r="J60" s="25">
        <v>1</v>
      </c>
      <c r="K60" s="26">
        <f t="shared" si="14"/>
        <v>0.66700000706697238</v>
      </c>
      <c r="L60" s="27">
        <v>0</v>
      </c>
      <c r="M60" s="32">
        <f t="shared" si="15"/>
        <v>0.66700000706697238</v>
      </c>
      <c r="N60" s="27">
        <v>0</v>
      </c>
    </row>
    <row r="61" spans="1:14" ht="33.75" x14ac:dyDescent="0.2">
      <c r="A61" s="22" t="s">
        <v>133</v>
      </c>
      <c r="B61" s="22" t="s">
        <v>162</v>
      </c>
      <c r="C61" s="22" t="s">
        <v>167</v>
      </c>
      <c r="D61" s="23" t="s">
        <v>41</v>
      </c>
      <c r="E61" s="24">
        <v>3142429.48</v>
      </c>
      <c r="F61" s="24"/>
      <c r="G61" s="24">
        <v>1571214.74</v>
      </c>
      <c r="H61" s="25">
        <v>0</v>
      </c>
      <c r="I61" s="25">
        <v>0</v>
      </c>
      <c r="J61" s="25">
        <v>1</v>
      </c>
      <c r="K61" s="26">
        <f t="shared" si="14"/>
        <v>0.5</v>
      </c>
      <c r="L61" s="27">
        <v>0</v>
      </c>
      <c r="M61" s="32">
        <f t="shared" si="15"/>
        <v>0.5</v>
      </c>
      <c r="N61" s="27">
        <v>0</v>
      </c>
    </row>
    <row r="62" spans="1:14" ht="67.5" x14ac:dyDescent="0.2">
      <c r="A62" s="22" t="s">
        <v>134</v>
      </c>
      <c r="B62" s="22" t="s">
        <v>163</v>
      </c>
      <c r="C62" s="22"/>
      <c r="D62" s="23" t="s">
        <v>40</v>
      </c>
      <c r="E62" s="24">
        <v>2733794.83</v>
      </c>
      <c r="F62" s="24"/>
      <c r="G62" s="24">
        <v>2605277.0499999998</v>
      </c>
      <c r="H62" s="25">
        <v>0</v>
      </c>
      <c r="I62" s="25">
        <v>0</v>
      </c>
      <c r="J62" s="25">
        <v>1</v>
      </c>
      <c r="K62" s="26">
        <f t="shared" si="14"/>
        <v>0.95298923730863871</v>
      </c>
      <c r="L62" s="27">
        <v>0</v>
      </c>
      <c r="M62" s="32">
        <f t="shared" si="15"/>
        <v>0.95298923730863871</v>
      </c>
      <c r="N62" s="27">
        <v>0</v>
      </c>
    </row>
    <row r="63" spans="1:14" ht="56.25" x14ac:dyDescent="0.2">
      <c r="A63" s="22" t="s">
        <v>135</v>
      </c>
      <c r="B63" s="22" t="s">
        <v>164</v>
      </c>
      <c r="C63" s="22" t="s">
        <v>167</v>
      </c>
      <c r="D63" s="23" t="s">
        <v>41</v>
      </c>
      <c r="E63" s="24">
        <v>1723264.04</v>
      </c>
      <c r="F63" s="24"/>
      <c r="G63" s="24">
        <v>437691.7</v>
      </c>
      <c r="H63" s="25">
        <v>0</v>
      </c>
      <c r="I63" s="25">
        <v>0</v>
      </c>
      <c r="J63" s="25">
        <v>1</v>
      </c>
      <c r="K63" s="26">
        <f t="shared" si="14"/>
        <v>0.25398992251936042</v>
      </c>
      <c r="L63" s="27">
        <v>0</v>
      </c>
      <c r="M63" s="32">
        <f t="shared" si="15"/>
        <v>0.25398992251936042</v>
      </c>
      <c r="N63" s="27">
        <v>0</v>
      </c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4"/>
  <mergeCells count="1">
    <mergeCell ref="A1:N1"/>
  </mergeCells>
  <dataValidations count="1">
    <dataValidation allowBlank="1" showErrorMessage="1" prompt="Clave asignada al programa/proyecto" sqref="A2:A3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13" activePane="bottomLeft" state="frozen"/>
      <selection pane="bottomLeft" activeCell="A21" sqref="A21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10" t="s">
        <v>34</v>
      </c>
    </row>
    <row r="21" spans="1:1" ht="33.75" x14ac:dyDescent="0.2">
      <c r="A21" s="9" t="s">
        <v>35</v>
      </c>
    </row>
    <row r="23" spans="1:1" ht="38.25" customHeight="1" x14ac:dyDescent="0.2">
      <c r="A23" s="9" t="s">
        <v>36</v>
      </c>
    </row>
    <row r="25" spans="1:1" ht="24" x14ac:dyDescent="0.2">
      <c r="A25" s="21" t="s">
        <v>39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cjzqfOE7//0r3ux7qB8e/YKp09XfxWbjpqSyyfaIdbEcIDj1ZFp48KPHDBxeVmt51Jt7Zjym+1ER/NgEzOQ8JA==" saltValue="rD5ePe4h5UfPvXEOrS7GU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BEB07-AD9F-49D1-8E66-13A4323425EB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PPI</vt:lpstr>
      <vt:lpstr>Instructivo_PPI</vt:lpstr>
      <vt:lpstr>PPI!Área_de_impresión</vt:lpstr>
      <vt:lpstr>PPI!Títulos_a_imprimir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2021-02-16T18:31:31Z</cp:lastPrinted>
  <dcterms:created xsi:type="dcterms:W3CDTF">2014-10-22T05:35:08Z</dcterms:created>
  <dcterms:modified xsi:type="dcterms:W3CDTF">2021-10-21T19:36:24Z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