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2\1ER TRIMESTRE\"/>
    </mc:Choice>
  </mc:AlternateContent>
  <bookViews>
    <workbookView xWindow="0" yWindow="0" windowWidth="25200" windowHeight="11280"/>
  </bookViews>
  <sheets>
    <sheet name="PPI" sheetId="1" r:id="rId1"/>
    <sheet name="Instructivo_PPI" sheetId="4" r:id="rId2"/>
  </sheets>
  <definedNames>
    <definedName name="_xlnm._FilterDatabase" localSheetId="0" hidden="1">PPI!$A$3:$N$4</definedName>
    <definedName name="_xlnm.Print_Area" localSheetId="0">PPI!$A$1:$N$8</definedName>
    <definedName name="_xlnm.Print_Titles" localSheetId="0">PPI!$1:$4</definedName>
  </definedNames>
  <calcPr calcId="162913"/>
</workbook>
</file>

<file path=xl/calcChain.xml><?xml version="1.0" encoding="utf-8"?>
<calcChain xmlns="http://schemas.openxmlformats.org/spreadsheetml/2006/main">
  <c r="M35" i="1" l="1"/>
  <c r="K35" i="1"/>
  <c r="K34" i="1"/>
  <c r="M34" i="1" s="1"/>
  <c r="K33" i="1"/>
  <c r="M33" i="1" s="1"/>
  <c r="K32" i="1"/>
  <c r="M32" i="1" s="1"/>
  <c r="K31" i="1" l="1"/>
  <c r="M31" i="1" s="1"/>
  <c r="K30" i="1"/>
  <c r="M30" i="1" s="1"/>
  <c r="K11" i="1"/>
  <c r="K29" i="1" l="1"/>
  <c r="M29" i="1" s="1"/>
  <c r="K28" i="1"/>
  <c r="M28" i="1" s="1"/>
  <c r="K27" i="1"/>
  <c r="M27" i="1" s="1"/>
  <c r="K26" i="1"/>
  <c r="M26" i="1" s="1"/>
  <c r="K25" i="1"/>
  <c r="M25" i="1" s="1"/>
  <c r="K24" i="1"/>
  <c r="M24" i="1" s="1"/>
  <c r="K23" i="1"/>
  <c r="M23" i="1" s="1"/>
  <c r="K22" i="1"/>
  <c r="M22" i="1" s="1"/>
  <c r="K21" i="1"/>
  <c r="M21" i="1" s="1"/>
  <c r="K20" i="1"/>
  <c r="M20" i="1" s="1"/>
  <c r="K19" i="1"/>
  <c r="M19" i="1" s="1"/>
  <c r="K18" i="1"/>
  <c r="M18" i="1" s="1"/>
  <c r="K17" i="1"/>
  <c r="M17" i="1" s="1"/>
  <c r="K16" i="1"/>
  <c r="M16" i="1" s="1"/>
  <c r="K15" i="1"/>
  <c r="M15" i="1" s="1"/>
  <c r="K14" i="1"/>
  <c r="M14" i="1" s="1"/>
  <c r="K13" i="1" l="1"/>
  <c r="M13" i="1" s="1"/>
  <c r="K12" i="1"/>
  <c r="M12" i="1" s="1"/>
  <c r="M11" i="1"/>
  <c r="K10" i="1"/>
  <c r="M10" i="1" s="1"/>
  <c r="K9" i="1" l="1"/>
  <c r="M9" i="1" s="1"/>
  <c r="K8" i="1" l="1"/>
  <c r="M8" i="1" s="1"/>
  <c r="K7" i="1" l="1"/>
  <c r="M7" i="1" s="1"/>
  <c r="K6" i="1"/>
  <c r="M6" i="1" s="1"/>
  <c r="K5" i="1"/>
  <c r="M5" i="1" s="1"/>
</calcChain>
</file>

<file path=xl/sharedStrings.xml><?xml version="1.0" encoding="utf-8"?>
<sst xmlns="http://schemas.openxmlformats.org/spreadsheetml/2006/main" count="143" uniqueCount="113">
  <si>
    <t>Nombre</t>
  </si>
  <si>
    <t>UR</t>
  </si>
  <si>
    <t>Inversión</t>
  </si>
  <si>
    <t>Aprobado</t>
  </si>
  <si>
    <t>Modificado</t>
  </si>
  <si>
    <t>Descripción</t>
  </si>
  <si>
    <t>Devengado</t>
  </si>
  <si>
    <t>Alcanzado</t>
  </si>
  <si>
    <t>Metas</t>
  </si>
  <si>
    <t>Programado</t>
  </si>
  <si>
    <t>Devengado/ Aprobado</t>
  </si>
  <si>
    <t>Devengado/ Modificado</t>
  </si>
  <si>
    <t>Alcanzado/ Programado</t>
  </si>
  <si>
    <t>Alcanzado/ Modificado</t>
  </si>
  <si>
    <t>% Avance Metas</t>
  </si>
  <si>
    <t>% Avance Financiero</t>
  </si>
  <si>
    <t>Clave del Programa/ Proyecto</t>
  </si>
  <si>
    <t>Instructivo</t>
  </si>
  <si>
    <t>Restricción:</t>
  </si>
  <si>
    <t>Apegarse al número de columnas.</t>
  </si>
  <si>
    <r>
      <rPr>
        <b/>
        <sz val="8"/>
        <color indexed="8"/>
        <rFont val="Arial"/>
        <family val="2"/>
      </rPr>
      <t>UR</t>
    </r>
    <r>
      <rPr>
        <sz val="8"/>
        <color indexed="8"/>
        <rFont val="Arial"/>
        <family val="2"/>
      </rPr>
      <t>: Indicar la dependencia/entidad responsable del programa/proyecto.</t>
    </r>
  </si>
  <si>
    <r>
      <rPr>
        <b/>
        <sz val="8"/>
        <color indexed="8"/>
        <rFont val="Arial"/>
        <family val="2"/>
      </rPr>
      <t>APROBADO</t>
    </r>
    <r>
      <rPr>
        <sz val="8"/>
        <color indexed="8"/>
        <rFont val="Arial"/>
        <family val="2"/>
      </rPr>
      <t>: Refleja las asignaciones presupuestarias anuales comprometidas en el Presupuesto de Egresos.</t>
    </r>
  </si>
  <si>
    <r>
      <rPr>
        <b/>
        <sz val="8"/>
        <color indexed="8"/>
        <rFont val="Arial"/>
        <family val="2"/>
      </rPr>
      <t>MODIFICADO</t>
    </r>
    <r>
      <rPr>
        <sz val="8"/>
        <color indexed="8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</si>
  <si>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8"/>
        <color indexed="8"/>
        <rFont val="Arial"/>
        <family val="2"/>
      </rPr>
      <t>DEVENGADO</t>
    </r>
    <r>
      <rPr>
        <sz val="8"/>
        <color indexed="8"/>
        <rFont val="Arial"/>
        <family val="2"/>
      </rPr>
      <t>: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</si>
  <si>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8"/>
        <color indexed="8"/>
        <rFont val="Arial"/>
        <family val="2"/>
      </rPr>
      <t>CLAVE DEL PROGRAMA/ PROYECTO</t>
    </r>
    <r>
      <rPr>
        <sz val="8"/>
        <color indexed="8"/>
        <rFont val="Arial"/>
        <family val="2"/>
      </rPr>
      <t>: Clave asignada al programa/proyecto.</t>
    </r>
  </si>
  <si>
    <r>
      <rPr>
        <b/>
        <sz val="8"/>
        <color indexed="8"/>
        <rFont val="Arial"/>
        <family val="2"/>
      </rPr>
      <t>NOMBRE</t>
    </r>
    <r>
      <rPr>
        <sz val="8"/>
        <color indexed="8"/>
        <rFont val="Arial"/>
        <family val="2"/>
      </rPr>
      <t>: Nombre genérico del programa/proyecto.</t>
    </r>
  </si>
  <si>
    <r>
      <rPr>
        <b/>
        <sz val="8"/>
        <color indexed="8"/>
        <rFont val="Arial"/>
        <family val="2"/>
      </rPr>
      <t>DESCRIPCIÓN</t>
    </r>
    <r>
      <rPr>
        <sz val="8"/>
        <color indexed="8"/>
        <rFont val="Arial"/>
        <family val="2"/>
      </rPr>
      <t>: Describir el programa/proyecto.</t>
    </r>
  </si>
  <si>
    <r>
      <rPr>
        <b/>
        <sz val="8"/>
        <color indexed="8"/>
        <rFont val="Arial"/>
        <family val="2"/>
      </rPr>
      <t>METAS</t>
    </r>
    <r>
      <rPr>
        <sz val="8"/>
        <color indexed="8"/>
        <rFont val="Arial"/>
        <family val="2"/>
      </rPr>
      <t>: Nivel cuantificable anual de las metas aprobadas y modificadas.</t>
    </r>
  </si>
  <si>
    <r>
      <rPr>
        <b/>
        <sz val="8"/>
        <color indexed="8"/>
        <rFont val="Arial"/>
        <family val="2"/>
      </rPr>
      <t>META PROGRAMADA</t>
    </r>
    <r>
      <rPr>
        <sz val="8"/>
        <color indexed="8"/>
        <rFont val="Arial"/>
        <family val="2"/>
      </rPr>
      <t>: Resultado cuantificable de las acciones dirigidas hacia un fin u objetivo previamente definido y esperado en forma organizada y representativa de las asignaciones de los recursos.</t>
    </r>
  </si>
  <si>
    <r>
      <rPr>
        <b/>
        <sz val="8"/>
        <color indexed="8"/>
        <rFont val="Arial"/>
        <family val="2"/>
      </rPr>
      <t>META MODIFICADA</t>
    </r>
    <r>
      <rPr>
        <sz val="8"/>
        <color indexed="8"/>
        <rFont val="Arial"/>
        <family val="2"/>
      </rPr>
      <t xml:space="preserve">: Nivel cuantificable de las ampliaciones o reducciones de los fines u objetivos establecidos originalmente en la meta programada y que comprende las variaciones dentro del proceso programático-presupuestario. </t>
    </r>
  </si>
  <si>
    <r>
      <rPr>
        <b/>
        <sz val="8"/>
        <color indexed="8"/>
        <rFont val="Arial"/>
        <family val="2"/>
      </rPr>
      <t>META ALCANZADA</t>
    </r>
    <r>
      <rPr>
        <sz val="8"/>
        <color indexed="8"/>
        <rFont val="Arial"/>
        <family val="2"/>
      </rPr>
      <t>: Es el resultado cuantificable de los fines u objetivos realmente logrados comparados con los originalmente establecidos.</t>
    </r>
  </si>
  <si>
    <r>
      <rPr>
        <b/>
        <sz val="8"/>
        <color indexed="8"/>
        <rFont val="Arial"/>
        <family val="2"/>
      </rPr>
      <t>% AVANCE FINANCIERO</t>
    </r>
    <r>
      <rPr>
        <sz val="8"/>
        <color indexed="8"/>
        <rFont val="Arial"/>
        <family val="2"/>
      </rPr>
      <t>: Valor absoluto y relativo que registre el gasto con relación a su meta anual correspondiente al programa, proyecto o actividad que se trate. (DOF 9-dic-09).</t>
    </r>
  </si>
  <si>
    <r>
      <rPr>
        <b/>
        <sz val="8"/>
        <color indexed="8"/>
        <rFont val="Arial"/>
        <family val="2"/>
      </rPr>
      <t>% AVANCE DE METAS</t>
    </r>
    <r>
      <rPr>
        <sz val="8"/>
        <color indexed="8"/>
        <rFont val="Arial"/>
        <family val="2"/>
      </rPr>
      <t>: Valor absoluto y relativo que registre el cumplimiento de logros u objetivos con respecto a los originalmente programados.</t>
    </r>
  </si>
  <si>
    <r>
      <rPr>
        <b/>
        <sz val="8"/>
        <color indexed="8"/>
        <rFont val="Arial"/>
        <family val="2"/>
      </rPr>
      <t>INVERSIÓN</t>
    </r>
    <r>
      <rPr>
        <sz val="8"/>
        <color theme="1"/>
        <rFont val="Arial"/>
        <family val="2"/>
      </rPr>
      <t>: Asignaciones destinadas al programa/proyecto. (Adquisiciones, mantenimiento, estudios de inversión, Infraestructura, etc.)</t>
    </r>
  </si>
  <si>
    <t>Programas y proyectos de inversión</t>
  </si>
  <si>
    <t>Se especifican las acciones que implican erogaciones de gasto de capital destinadas tanto a obra pública en infraestructura como a la adquisición y modificación de inmuebles, adquisiciones de bienes muebles asociadas a estos programas, y rehabilitaciones que impliquen un aumento en la capacidad o vida útil de los activos de infraestructura e inmuebles.</t>
  </si>
  <si>
    <r>
      <t xml:space="preserve">Se muestra la integración de la asignación de los recursos destinados a los programas y proyectos de inversión concluidos y en proceso en un ejercicio, especificando las erogaciones de gasto de capital destinadas tanto a obra pública en infraestructura como a la adquisición y modificación de inmuebles, adquisiciones de bienes muebles asociadas a los programas, y rehabilitaciones que impliquen un aumento en la capacidad o vida útil de los activos de infraestructura e inmuebles. </t>
    </r>
    <r>
      <rPr>
        <b/>
        <vertAlign val="superscript"/>
        <sz val="9.6"/>
        <color theme="1"/>
        <rFont val="Arial"/>
        <family val="2"/>
      </rPr>
      <t>1</t>
    </r>
  </si>
  <si>
    <t>_____________________________</t>
  </si>
  <si>
    <r>
      <rPr>
        <b/>
        <vertAlign val="superscript"/>
        <sz val="9.6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Apartado “VI. Estados Presupuestarios, Financieros y Económicos a producir y sus objetivos” del Marco conceptual de Contabilidad Gubernamental</t>
    </r>
  </si>
  <si>
    <r>
      <rPr>
        <b/>
        <sz val="9.6"/>
        <color rgb="FFFF0000"/>
        <rFont val="Arial"/>
        <family val="2"/>
      </rPr>
      <t>Nota:</t>
    </r>
    <r>
      <rPr>
        <b/>
        <sz val="8"/>
        <color theme="1"/>
        <rFont val="Arial"/>
        <family val="2"/>
      </rPr>
      <t xml:space="preserve"> Es importante que en este reporte se incluyan todos los programas y proyectos que desde la construcción programática del presupuesto fueron clasificados por el Ente como de inversión, independientemente de las nomenclaturas asignadas.</t>
    </r>
  </si>
  <si>
    <t>31120-8103</t>
  </si>
  <si>
    <t>31120-8105</t>
  </si>
  <si>
    <t>SAP-REHAB-FAISM-2020-11-AD</t>
  </si>
  <si>
    <t>SAP-REHAB-FAISM-2020-13-AD</t>
  </si>
  <si>
    <t>SAP-CONS-FAISM-2020-10-AD</t>
  </si>
  <si>
    <t>Rehabilitacion de las Redes de Agua Potable y Drenaje Sanitario calle Santos Degollado</t>
  </si>
  <si>
    <t>Rehabilitacion de las Redes de Agua Potable y Drenaje Sanitario calle Juno (entre Hermes y Afrodita) Col Olimpo</t>
  </si>
  <si>
    <t xml:space="preserve">Construccion de las Redes de Agua Potable y Drenaje Sanitario calle Paraiso Col Bellavista </t>
  </si>
  <si>
    <t>Obra Civil para el mejoramienton de de Red de Agua Potable y Drenaje Sanitario</t>
  </si>
  <si>
    <t>SAP-AP-RP-2020-24-AD</t>
  </si>
  <si>
    <t>Rehabilitacion de las Red de Distribuccion de Agua Potable en Calle Calvario, Tramo callejon de San Dimas a Salida Real a Qro, Zona Centro</t>
  </si>
  <si>
    <t xml:space="preserve">Rehabilitacion de la Red de Agua Potable en la Calle 5 de Mayo Tramo Salida a Celaya a Prolongacion de Aldama Col Allende </t>
  </si>
  <si>
    <t>SAP-AP-RP-2021-09-AD</t>
  </si>
  <si>
    <t>Obra Civil para el mejoramiento de de Red de Agua Potable en Zona Urbana</t>
  </si>
  <si>
    <t>SAP-SP-RP-2021-37-DP</t>
  </si>
  <si>
    <t>SAP-REHAB-RP-2021-10-AD</t>
  </si>
  <si>
    <t>SAP-SAN-RP-2021-18-LS</t>
  </si>
  <si>
    <t>SAP-AP-FAISM-2021-17-LS</t>
  </si>
  <si>
    <t xml:space="preserve">Adecuacion de Tomas Domiciliarias e Instalacioon de medidores Fracc Las Ventanas </t>
  </si>
  <si>
    <t>Rehabilitacion Redes de Agua Potable y Alcantarillado Sanitario Calle Fray Juan de San Miguel Fracc Villa de los Frailes</t>
  </si>
  <si>
    <t>Ampliacion de Linea de Agua Tratada en el Fracc Los Cueros</t>
  </si>
  <si>
    <t>Perforacion de Pozo para el Agua Potable en la Localidad de Clavellinas</t>
  </si>
  <si>
    <t xml:space="preserve">Obra Civil para </t>
  </si>
  <si>
    <t>Obra Civil para el mejoramiento de de Red de Alcantarillado en Zona Urbana</t>
  </si>
  <si>
    <t>Obra Civil para el mejoramiento de de Red de Agua Potable en Zona Rural</t>
  </si>
  <si>
    <t>SAP-EP-RP-2021-15-AD</t>
  </si>
  <si>
    <t>SAP-DS-RP-2021-27-AD</t>
  </si>
  <si>
    <t>SAP-ACUAFERICO/AP-RP-2021-23-LP</t>
  </si>
  <si>
    <t>SAP-CONST-RP-2021-31-AD</t>
  </si>
  <si>
    <t>SAP-CONST-RP-2021-36-LS</t>
  </si>
  <si>
    <t>SAP-AP-RP-2021-33-AD</t>
  </si>
  <si>
    <t>SAP-CONST-RP-2021-46-LS</t>
  </si>
  <si>
    <t>SAP-SAN-RP-2021-44-AD</t>
  </si>
  <si>
    <t>SAP-EP-RP-2021-21-AD</t>
  </si>
  <si>
    <t>SAP-EP-RP-2021-29-AD</t>
  </si>
  <si>
    <t>SAP-CONST-RP-2021-50-AD</t>
  </si>
  <si>
    <t>SAP-CONST-RP-2021-51-AD</t>
  </si>
  <si>
    <t>SAP-DS-RP-2021-53-AD</t>
  </si>
  <si>
    <t>SAP-EP-RP-2021-41-AD</t>
  </si>
  <si>
    <t>SAP-DS-RP-2021-52-AD</t>
  </si>
  <si>
    <t>SAP-SAN-RP-2021-38-AD</t>
  </si>
  <si>
    <t>Proyecto de agua Potable y Alcantarillado Sanitario para la Col Los Laureles parcelas 63,68,69,70,74,80 y 81</t>
  </si>
  <si>
    <t xml:space="preserve">Red de Drenaje Sanitario sobre Arroyo Las Cachinches: Puente de Guanajuato a Puente Rio Nilo </t>
  </si>
  <si>
    <t>Sistema de Abastecimiento Complementario de Agua Potable - Linea de Conduccion Bateria de Pozos Presa Allende</t>
  </si>
  <si>
    <t>Contruccion de Obras para desalojo de aguas pluviales en calle Primero de Mayo a Bordo San Carlos Col Palmita de Landeta</t>
  </si>
  <si>
    <t>Contruccion de Barda Perimetral y Vialidades internas en Instalaciones del SAPASMA Calle Fray Bernando de Cossin Fracc Insurgentes</t>
  </si>
  <si>
    <t>Linea de conduccion de Agua Potable de la Linea Principal del Acuaferico a Tanque Elevado Localidad de San Marquitos</t>
  </si>
  <si>
    <t>Construccion de Barda Perimetral, Casetas, Vialidades de acceso e internas, Equipamiento tanque de Agua Tratada (ptar), Linea de Conduccion y Electrificacion del Predio Los Cueros</t>
  </si>
  <si>
    <t>Equipamiento Electrico y Mecanico, Electrificacion, Caseta de Control y Nicho del Carcamo de Rebombeo de Aguas Residuales Com San Miguel Viejo</t>
  </si>
  <si>
    <t>Proyecto de agua Potable y Alcantarillado Sanitario para la Localidad de Don Diego</t>
  </si>
  <si>
    <t>Proyecto Ejecutivo de Sistema de Agua Potable Localidades Estancia de Canal y Rincon de Canal y Red de Agua Potable y Red de Alcantarillado Sanitario Loc Palmita de Landeta, San Julian y Landeta</t>
  </si>
  <si>
    <t>Construccion de Red de Drenaje Sanitario, Colector Camino Antiguo Real de Queretaro, Calle Tanque a Fraccionamiento la Luminaria</t>
  </si>
  <si>
    <t>Construccion de Red de Drenaje Sanitario en calles Rinconada de la Esperanza y Danzantes, Fraccionamiento Villa de los Frailes</t>
  </si>
  <si>
    <t>Construccion de Red de Atarjeas Fracc Villa de los Frailes (1er Etapa)</t>
  </si>
  <si>
    <t>Supervision externa del Sistema de Abastecimiento, Complementario de agua Potable - Linea de Conduccion de la Bateria de Pozos</t>
  </si>
  <si>
    <t>Construccion de Red de Drenaje Sanitario Localidad de San Miguel Viejo (3er Etapa)</t>
  </si>
  <si>
    <t>Construccion de carcamo y Linea de Impulsion por Bombeo del Carcamo de Aguas Grises a Ptar Fray Juan de San Miguel Localidad San Miguel Viejo (2da Etapa)</t>
  </si>
  <si>
    <t>Obra Civil para mejoramiento de drenaje en Localidad de San Miguel Viejo</t>
  </si>
  <si>
    <t>Obra Civil para el mejoramiento de las Instalaciones del SAPASMA</t>
  </si>
  <si>
    <t>Obra Civil mejoramiento de Drenaje cabecera municipal</t>
  </si>
  <si>
    <t>Extension de Linea Aerea 13.2 Kv y dos subestaciones particulares 150 Kva 3F norma J para alimentar los Pozos de Agua Potable Localidad de Corral de Piedras de Abajo y San Marquitos</t>
  </si>
  <si>
    <t xml:space="preserve">Perforacion de Pozo para el Agua Potable TSA-1 (El Cuervo) </t>
  </si>
  <si>
    <t>SAP-POZO/AP-RP-2021-55-LS</t>
  </si>
  <si>
    <t>SISTEMA DE AGUA POTABLE Y ALCANTARILLADO DE SAN MIGUEL DE ALLENDE. GTO
Programas y Proyectos de Inversión
AL 31 de Marzo del 2021</t>
  </si>
  <si>
    <t>SAP-AP-RP-2021-48-AD</t>
  </si>
  <si>
    <t>Proyecto Ejecutivo de Agua Potable en Calle Juan Jose Torres Landa y Avenida Las Garzas</t>
  </si>
  <si>
    <t xml:space="preserve">Perforacion de Pozo para el Agua Potable en la Comunidad de Charco de Sierra </t>
  </si>
  <si>
    <t xml:space="preserve">Ampliacion de Red de Agua Potable en Salida A Queretaro </t>
  </si>
  <si>
    <t xml:space="preserve">Ejecucion de Solucion Pluvial en la Col Aurora </t>
  </si>
  <si>
    <t>SAP-EP-RP-2021-49-AD</t>
  </si>
  <si>
    <t>SAP-AP-RP-2022-05-LS</t>
  </si>
  <si>
    <t>SAP-AP-RP-2022-04-AD</t>
  </si>
  <si>
    <t>SAP-OD-RP-2022-07-AD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</si>
</sst>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9.6"/>
      <color theme="1"/>
      <name val="Arial"/>
      <family val="2"/>
    </font>
    <font>
      <b/>
      <sz val="9.6"/>
      <color rgb="FFFF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9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Font="1"/>
    <xf numFmtId="0" fontId="4" fillId="2" borderId="0" xfId="8" applyFont="1" applyFill="1" applyBorder="1" applyAlignment="1">
      <alignment horizontal="left" vertical="center" wrapText="1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Font="1" applyProtection="1">
      <protection locked="0"/>
    </xf>
    <xf numFmtId="0" fontId="0" fillId="0" borderId="0" xfId="0" applyFont="1"/>
    <xf numFmtId="0" fontId="0" fillId="0" borderId="0" xfId="0" applyFont="1" applyAlignment="1">
      <alignment horizontal="left" wrapText="1" indent="1"/>
    </xf>
    <xf numFmtId="0" fontId="0" fillId="0" borderId="0" xfId="0" applyFont="1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0" fillId="0" borderId="0" xfId="0" applyFont="1" applyAlignment="1">
      <alignment wrapText="1"/>
    </xf>
    <xf numFmtId="0" fontId="7" fillId="0" borderId="0" xfId="0" applyFont="1"/>
    <xf numFmtId="0" fontId="4" fillId="4" borderId="1" xfId="16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left"/>
    </xf>
    <xf numFmtId="0" fontId="4" fillId="4" borderId="2" xfId="11" applyFont="1" applyFill="1" applyBorder="1" applyAlignment="1">
      <alignment horizontal="left" vertical="center"/>
    </xf>
    <xf numFmtId="0" fontId="4" fillId="4" borderId="5" xfId="16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wrapText="1"/>
    </xf>
    <xf numFmtId="4" fontId="4" fillId="4" borderId="6" xfId="1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justify" wrapText="1"/>
    </xf>
    <xf numFmtId="0" fontId="0" fillId="0" borderId="7" xfId="0" applyNumberFormat="1" applyBorder="1" applyAlignment="1" applyProtection="1">
      <alignment horizontal="justify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44" fontId="0" fillId="0" borderId="7" xfId="17" applyFont="1" applyBorder="1" applyAlignment="1" applyProtection="1">
      <alignment vertical="center"/>
      <protection locked="0"/>
    </xf>
    <xf numFmtId="0" fontId="0" fillId="0" borderId="7" xfId="0" applyFont="1" applyBorder="1" applyAlignment="1" applyProtection="1">
      <alignment vertical="center"/>
      <protection locked="0"/>
    </xf>
    <xf numFmtId="10" fontId="10" fillId="0" borderId="7" xfId="18" applyNumberFormat="1" applyFont="1" applyBorder="1" applyAlignment="1" applyProtection="1">
      <alignment vertical="center"/>
      <protection locked="0"/>
    </xf>
    <xf numFmtId="0" fontId="0" fillId="0" borderId="7" xfId="0" applyNumberFormat="1" applyFont="1" applyBorder="1" applyAlignment="1" applyProtection="1">
      <alignment vertical="center"/>
      <protection locked="0"/>
    </xf>
    <xf numFmtId="0" fontId="4" fillId="4" borderId="3" xfId="11" applyFont="1" applyFill="1" applyBorder="1" applyAlignment="1">
      <alignment horizontal="center" vertical="center"/>
    </xf>
    <xf numFmtId="4" fontId="4" fillId="4" borderId="2" xfId="11" applyNumberFormat="1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Border="1" applyProtection="1">
      <protection locked="0"/>
    </xf>
    <xf numFmtId="10" fontId="10" fillId="0" borderId="8" xfId="18" applyNumberFormat="1" applyFont="1" applyBorder="1" applyAlignment="1" applyProtection="1">
      <alignment vertical="center"/>
      <protection locked="0"/>
    </xf>
    <xf numFmtId="0" fontId="0" fillId="0" borderId="7" xfId="0" applyNumberFormat="1" applyFill="1" applyBorder="1" applyAlignment="1" applyProtection="1">
      <alignment horizontal="justify" vertical="center"/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</cellXfs>
  <cellStyles count="19">
    <cellStyle name="Euro" xfId="1"/>
    <cellStyle name="Millares 2" xfId="2"/>
    <cellStyle name="Millares 2 2" xfId="3"/>
    <cellStyle name="Millares 2 3" xfId="4"/>
    <cellStyle name="Millares 3" xfId="5"/>
    <cellStyle name="Moneda" xfId="17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  <cellStyle name="Porcentaje" xfId="1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showGridLines="0" tabSelected="1" zoomScaleNormal="100" workbookViewId="0">
      <selection activeCell="B8" sqref="B8"/>
    </sheetView>
  </sheetViews>
  <sheetFormatPr baseColWidth="10" defaultRowHeight="11.25" x14ac:dyDescent="0.2"/>
  <cols>
    <col min="1" max="1" width="19.83203125" style="4" customWidth="1"/>
    <col min="2" max="2" width="32.33203125" style="4" customWidth="1"/>
    <col min="3" max="3" width="29" style="4" hidden="1" customWidth="1"/>
    <col min="4" max="4" width="15.5" style="4" hidden="1" customWidth="1"/>
    <col min="5" max="5" width="17" style="4" bestFit="1" customWidth="1"/>
    <col min="6" max="6" width="14" style="4" bestFit="1" customWidth="1"/>
    <col min="7" max="7" width="16.6640625" style="4" bestFit="1" customWidth="1"/>
    <col min="8" max="10" width="10.83203125" style="4" customWidth="1"/>
    <col min="11" max="14" width="11.83203125" style="4" customWidth="1"/>
    <col min="15" max="20" width="12" style="31"/>
    <col min="21" max="16384" width="12" style="4"/>
  </cols>
  <sheetData>
    <row r="1" spans="1:20" s="1" customFormat="1" ht="35.1" customHeight="1" x14ac:dyDescent="0.2">
      <c r="A1" s="34" t="s">
        <v>103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0"/>
      <c r="P1" s="30"/>
      <c r="Q1" s="30"/>
      <c r="R1" s="30"/>
      <c r="S1" s="30"/>
      <c r="T1" s="30"/>
    </row>
    <row r="2" spans="1:20" s="1" customFormat="1" ht="12.75" customHeight="1" x14ac:dyDescent="0.2">
      <c r="A2" s="11"/>
      <c r="B2" s="11"/>
      <c r="C2" s="11"/>
      <c r="D2" s="11"/>
      <c r="E2" s="12"/>
      <c r="F2" s="13" t="s">
        <v>2</v>
      </c>
      <c r="G2" s="14"/>
      <c r="H2" s="12"/>
      <c r="I2" s="13" t="s">
        <v>8</v>
      </c>
      <c r="J2" s="14"/>
      <c r="K2" s="15" t="s">
        <v>15</v>
      </c>
      <c r="L2" s="14"/>
      <c r="M2" s="16" t="s">
        <v>14</v>
      </c>
      <c r="N2" s="28"/>
      <c r="O2" s="30"/>
      <c r="P2" s="30"/>
      <c r="Q2" s="30"/>
      <c r="R2" s="30"/>
      <c r="S2" s="30"/>
      <c r="T2" s="30"/>
    </row>
    <row r="3" spans="1:20" s="1" customFormat="1" ht="21.95" customHeight="1" x14ac:dyDescent="0.2">
      <c r="A3" s="17" t="s">
        <v>16</v>
      </c>
      <c r="B3" s="17" t="s">
        <v>0</v>
      </c>
      <c r="C3" s="17" t="s">
        <v>5</v>
      </c>
      <c r="D3" s="17" t="s">
        <v>1</v>
      </c>
      <c r="E3" s="18" t="s">
        <v>3</v>
      </c>
      <c r="F3" s="18" t="s">
        <v>4</v>
      </c>
      <c r="G3" s="18" t="s">
        <v>6</v>
      </c>
      <c r="H3" s="18" t="s">
        <v>9</v>
      </c>
      <c r="I3" s="18" t="s">
        <v>4</v>
      </c>
      <c r="J3" s="18" t="s">
        <v>7</v>
      </c>
      <c r="K3" s="19" t="s">
        <v>10</v>
      </c>
      <c r="L3" s="19" t="s">
        <v>11</v>
      </c>
      <c r="M3" s="20" t="s">
        <v>12</v>
      </c>
      <c r="N3" s="29" t="s">
        <v>13</v>
      </c>
      <c r="O3" s="30"/>
      <c r="P3" s="30"/>
      <c r="Q3" s="30"/>
      <c r="R3" s="30"/>
      <c r="S3" s="30"/>
      <c r="T3" s="30"/>
    </row>
    <row r="5" spans="1:20" ht="33.75" x14ac:dyDescent="0.2">
      <c r="A5" s="22" t="s">
        <v>42</v>
      </c>
      <c r="B5" s="22" t="s">
        <v>45</v>
      </c>
      <c r="C5" s="22" t="s">
        <v>48</v>
      </c>
      <c r="D5" s="23" t="s">
        <v>40</v>
      </c>
      <c r="E5" s="24">
        <v>1013181.62</v>
      </c>
      <c r="F5" s="24">
        <v>0</v>
      </c>
      <c r="G5" s="24">
        <v>702582.02</v>
      </c>
      <c r="H5" s="25">
        <v>0</v>
      </c>
      <c r="I5" s="25">
        <v>0</v>
      </c>
      <c r="J5" s="25">
        <v>1</v>
      </c>
      <c r="K5" s="26">
        <f t="shared" ref="K5:K7" si="0">G5/E5</f>
        <v>0.69344133976690181</v>
      </c>
      <c r="L5" s="27">
        <v>0</v>
      </c>
      <c r="M5" s="32">
        <f t="shared" ref="M5:M7" si="1">K5</f>
        <v>0.69344133976690181</v>
      </c>
      <c r="N5" s="27">
        <v>0</v>
      </c>
    </row>
    <row r="6" spans="1:20" ht="33.75" x14ac:dyDescent="0.2">
      <c r="A6" s="22" t="s">
        <v>43</v>
      </c>
      <c r="B6" s="22" t="s">
        <v>46</v>
      </c>
      <c r="C6" s="22" t="s">
        <v>48</v>
      </c>
      <c r="D6" s="23" t="s">
        <v>40</v>
      </c>
      <c r="E6" s="24">
        <v>632286.5</v>
      </c>
      <c r="F6" s="24">
        <v>0</v>
      </c>
      <c r="G6" s="24">
        <v>451902.09</v>
      </c>
      <c r="H6" s="25">
        <v>0</v>
      </c>
      <c r="I6" s="25">
        <v>0</v>
      </c>
      <c r="J6" s="25">
        <v>1</v>
      </c>
      <c r="K6" s="26">
        <f t="shared" si="0"/>
        <v>0.71471095776993498</v>
      </c>
      <c r="L6" s="27">
        <v>0</v>
      </c>
      <c r="M6" s="32">
        <f t="shared" si="1"/>
        <v>0.71471095776993498</v>
      </c>
      <c r="N6" s="27">
        <v>0</v>
      </c>
    </row>
    <row r="7" spans="1:20" ht="33.75" x14ac:dyDescent="0.2">
      <c r="A7" s="22" t="s">
        <v>44</v>
      </c>
      <c r="B7" s="22" t="s">
        <v>47</v>
      </c>
      <c r="C7" s="22" t="s">
        <v>48</v>
      </c>
      <c r="D7" s="23" t="s">
        <v>40</v>
      </c>
      <c r="E7" s="24">
        <v>386116</v>
      </c>
      <c r="F7" s="24">
        <v>0</v>
      </c>
      <c r="G7" s="24">
        <v>231829.84</v>
      </c>
      <c r="H7" s="25">
        <v>0</v>
      </c>
      <c r="I7" s="25">
        <v>0</v>
      </c>
      <c r="J7" s="25">
        <v>1</v>
      </c>
      <c r="K7" s="26">
        <f t="shared" si="0"/>
        <v>0.60041500481720522</v>
      </c>
      <c r="L7" s="27">
        <v>0</v>
      </c>
      <c r="M7" s="32">
        <f t="shared" si="1"/>
        <v>0.60041500481720522</v>
      </c>
      <c r="N7" s="27">
        <v>0</v>
      </c>
    </row>
    <row r="8" spans="1:20" ht="56.25" x14ac:dyDescent="0.2">
      <c r="A8" s="22" t="s">
        <v>49</v>
      </c>
      <c r="B8" s="22" t="s">
        <v>50</v>
      </c>
      <c r="C8" s="22" t="s">
        <v>53</v>
      </c>
      <c r="D8" s="23" t="s">
        <v>40</v>
      </c>
      <c r="E8" s="24">
        <v>191746.73</v>
      </c>
      <c r="F8" s="24">
        <v>0</v>
      </c>
      <c r="G8" s="24">
        <v>112292.38</v>
      </c>
      <c r="H8" s="25">
        <v>0</v>
      </c>
      <c r="I8" s="25">
        <v>0</v>
      </c>
      <c r="J8" s="25">
        <v>1</v>
      </c>
      <c r="K8" s="26">
        <f t="shared" ref="K8" si="2">G8/E8</f>
        <v>0.58562865713537848</v>
      </c>
      <c r="L8" s="27">
        <v>0</v>
      </c>
      <c r="M8" s="32">
        <f t="shared" ref="M8" si="3">K8</f>
        <v>0.58562865713537848</v>
      </c>
      <c r="N8" s="27">
        <v>0</v>
      </c>
    </row>
    <row r="9" spans="1:20" ht="45" x14ac:dyDescent="0.2">
      <c r="A9" s="22" t="s">
        <v>52</v>
      </c>
      <c r="B9" s="22" t="s">
        <v>51</v>
      </c>
      <c r="C9" s="22" t="s">
        <v>53</v>
      </c>
      <c r="D9" s="23" t="s">
        <v>40</v>
      </c>
      <c r="E9" s="24">
        <v>2953432.92</v>
      </c>
      <c r="F9" s="24">
        <v>0</v>
      </c>
      <c r="G9" s="24">
        <v>2490999.4</v>
      </c>
      <c r="H9" s="25">
        <v>0</v>
      </c>
      <c r="I9" s="25">
        <v>0</v>
      </c>
      <c r="J9" s="25">
        <v>1</v>
      </c>
      <c r="K9" s="26">
        <f t="shared" ref="K9" si="4">G9/E9</f>
        <v>0.84342508107480563</v>
      </c>
      <c r="L9" s="27">
        <v>0</v>
      </c>
      <c r="M9" s="32">
        <f t="shared" ref="M9" si="5">K9</f>
        <v>0.84342508107480563</v>
      </c>
      <c r="N9" s="27">
        <v>0</v>
      </c>
    </row>
    <row r="10" spans="1:20" ht="33.75" x14ac:dyDescent="0.2">
      <c r="A10" s="22" t="s">
        <v>54</v>
      </c>
      <c r="B10" s="22" t="s">
        <v>58</v>
      </c>
      <c r="C10" s="22" t="s">
        <v>62</v>
      </c>
      <c r="D10" s="23" t="s">
        <v>40</v>
      </c>
      <c r="E10" s="24">
        <v>78491.03</v>
      </c>
      <c r="F10" s="24">
        <v>0</v>
      </c>
      <c r="G10" s="24">
        <v>39245.51</v>
      </c>
      <c r="H10" s="25">
        <v>0</v>
      </c>
      <c r="I10" s="25">
        <v>0</v>
      </c>
      <c r="J10" s="25">
        <v>1</v>
      </c>
      <c r="K10" s="26">
        <f t="shared" ref="K10:K13" si="6">G10/E10</f>
        <v>0.49999993629845352</v>
      </c>
      <c r="L10" s="27">
        <v>0</v>
      </c>
      <c r="M10" s="32">
        <f t="shared" ref="M10:M13" si="7">K10</f>
        <v>0.49999993629845352</v>
      </c>
      <c r="N10" s="27">
        <v>0</v>
      </c>
    </row>
    <row r="11" spans="1:20" ht="45" x14ac:dyDescent="0.2">
      <c r="A11" s="33" t="s">
        <v>55</v>
      </c>
      <c r="B11" s="22" t="s">
        <v>59</v>
      </c>
      <c r="C11" s="22" t="s">
        <v>63</v>
      </c>
      <c r="D11" s="23" t="s">
        <v>40</v>
      </c>
      <c r="E11" s="24">
        <v>1713854.88</v>
      </c>
      <c r="F11" s="24">
        <v>307238.3</v>
      </c>
      <c r="G11" s="24">
        <v>2021093.18</v>
      </c>
      <c r="H11" s="25">
        <v>0</v>
      </c>
      <c r="I11" s="25">
        <v>0</v>
      </c>
      <c r="J11" s="25">
        <v>1</v>
      </c>
      <c r="K11" s="26">
        <f>G11/(E11+F11)</f>
        <v>1</v>
      </c>
      <c r="L11" s="27">
        <v>0</v>
      </c>
      <c r="M11" s="32">
        <f t="shared" si="7"/>
        <v>1</v>
      </c>
      <c r="N11" s="27">
        <v>0</v>
      </c>
    </row>
    <row r="12" spans="1:20" ht="33.75" x14ac:dyDescent="0.2">
      <c r="A12" s="22" t="s">
        <v>56</v>
      </c>
      <c r="B12" s="22" t="s">
        <v>60</v>
      </c>
      <c r="C12" s="22" t="s">
        <v>63</v>
      </c>
      <c r="D12" s="23" t="s">
        <v>40</v>
      </c>
      <c r="E12" s="24">
        <v>3938997.81</v>
      </c>
      <c r="F12" s="24">
        <v>0</v>
      </c>
      <c r="G12" s="24">
        <v>3675390.85</v>
      </c>
      <c r="H12" s="25">
        <v>0</v>
      </c>
      <c r="I12" s="25">
        <v>0</v>
      </c>
      <c r="J12" s="25">
        <v>1</v>
      </c>
      <c r="K12" s="26">
        <f t="shared" si="6"/>
        <v>0.93307765763901251</v>
      </c>
      <c r="L12" s="27">
        <v>0</v>
      </c>
      <c r="M12" s="32">
        <f t="shared" si="7"/>
        <v>0.93307765763901251</v>
      </c>
      <c r="N12" s="27">
        <v>0</v>
      </c>
    </row>
    <row r="13" spans="1:20" ht="33.75" x14ac:dyDescent="0.2">
      <c r="A13" s="22" t="s">
        <v>57</v>
      </c>
      <c r="B13" s="22" t="s">
        <v>61</v>
      </c>
      <c r="C13" s="22" t="s">
        <v>64</v>
      </c>
      <c r="D13" s="23" t="s">
        <v>41</v>
      </c>
      <c r="E13" s="24">
        <v>4545225.3499999996</v>
      </c>
      <c r="F13" s="24">
        <v>0</v>
      </c>
      <c r="G13" s="24">
        <v>4309014.28</v>
      </c>
      <c r="H13" s="25">
        <v>0</v>
      </c>
      <c r="I13" s="25">
        <v>0</v>
      </c>
      <c r="J13" s="25">
        <v>1</v>
      </c>
      <c r="K13" s="26">
        <f t="shared" si="6"/>
        <v>0.94803094416429778</v>
      </c>
      <c r="L13" s="27">
        <v>0</v>
      </c>
      <c r="M13" s="32">
        <f t="shared" si="7"/>
        <v>0.94803094416429778</v>
      </c>
      <c r="N13" s="27">
        <v>0</v>
      </c>
    </row>
    <row r="14" spans="1:20" ht="45" x14ac:dyDescent="0.2">
      <c r="A14" s="22" t="s">
        <v>65</v>
      </c>
      <c r="B14" s="22" t="s">
        <v>81</v>
      </c>
      <c r="C14" s="22"/>
      <c r="D14" s="23" t="s">
        <v>40</v>
      </c>
      <c r="E14" s="24">
        <v>288804.31</v>
      </c>
      <c r="F14" s="24">
        <v>0</v>
      </c>
      <c r="G14" s="24">
        <v>260140.62</v>
      </c>
      <c r="H14" s="25">
        <v>0</v>
      </c>
      <c r="I14" s="25">
        <v>0</v>
      </c>
      <c r="J14" s="25">
        <v>1</v>
      </c>
      <c r="K14" s="26">
        <f t="shared" ref="K14" si="8">G14/E14</f>
        <v>0.90075047702716071</v>
      </c>
      <c r="L14" s="27">
        <v>0</v>
      </c>
      <c r="M14" s="32">
        <f t="shared" ref="M14" si="9">K14</f>
        <v>0.90075047702716071</v>
      </c>
      <c r="N14" s="27">
        <v>0</v>
      </c>
    </row>
    <row r="15" spans="1:20" ht="33.75" x14ac:dyDescent="0.2">
      <c r="A15" s="22" t="s">
        <v>66</v>
      </c>
      <c r="B15" s="22" t="s">
        <v>82</v>
      </c>
      <c r="C15" s="22"/>
      <c r="D15" s="23" t="s">
        <v>41</v>
      </c>
      <c r="E15" s="24">
        <v>2528907.6</v>
      </c>
      <c r="F15" s="24">
        <v>0</v>
      </c>
      <c r="G15" s="24">
        <v>2528907.6</v>
      </c>
      <c r="H15" s="25">
        <v>0</v>
      </c>
      <c r="I15" s="25">
        <v>0</v>
      </c>
      <c r="J15" s="25">
        <v>1</v>
      </c>
      <c r="K15" s="26">
        <f t="shared" ref="K15:K29" si="10">G15/E15</f>
        <v>1</v>
      </c>
      <c r="L15" s="27">
        <v>0</v>
      </c>
      <c r="M15" s="32">
        <f t="shared" ref="M15:M29" si="11">K15</f>
        <v>1</v>
      </c>
      <c r="N15" s="27">
        <v>0</v>
      </c>
    </row>
    <row r="16" spans="1:20" ht="45" x14ac:dyDescent="0.2">
      <c r="A16" s="22" t="s">
        <v>67</v>
      </c>
      <c r="B16" s="22" t="s">
        <v>83</v>
      </c>
      <c r="C16" s="22"/>
      <c r="D16" s="23" t="s">
        <v>40</v>
      </c>
      <c r="E16" s="24">
        <v>48299545.649999999</v>
      </c>
      <c r="F16" s="24">
        <v>0</v>
      </c>
      <c r="G16" s="24">
        <v>45369662.039999999</v>
      </c>
      <c r="H16" s="25">
        <v>0</v>
      </c>
      <c r="I16" s="25">
        <v>0</v>
      </c>
      <c r="J16" s="25">
        <v>1</v>
      </c>
      <c r="K16" s="26">
        <f t="shared" si="10"/>
        <v>0.93933931322602415</v>
      </c>
      <c r="L16" s="27">
        <v>0</v>
      </c>
      <c r="M16" s="32">
        <f t="shared" si="11"/>
        <v>0.93933931322602415</v>
      </c>
      <c r="N16" s="27">
        <v>0</v>
      </c>
    </row>
    <row r="17" spans="1:14" ht="45" x14ac:dyDescent="0.2">
      <c r="A17" s="22" t="s">
        <v>68</v>
      </c>
      <c r="B17" s="22" t="s">
        <v>84</v>
      </c>
      <c r="C17" s="22"/>
      <c r="D17" s="23" t="s">
        <v>40</v>
      </c>
      <c r="E17" s="24">
        <v>1047584.16</v>
      </c>
      <c r="F17" s="24">
        <v>0</v>
      </c>
      <c r="G17" s="24">
        <v>1047584.16</v>
      </c>
      <c r="H17" s="25">
        <v>0</v>
      </c>
      <c r="I17" s="25">
        <v>0</v>
      </c>
      <c r="J17" s="25">
        <v>1</v>
      </c>
      <c r="K17" s="26">
        <f t="shared" si="10"/>
        <v>1</v>
      </c>
      <c r="L17" s="27">
        <v>0</v>
      </c>
      <c r="M17" s="32">
        <f t="shared" si="11"/>
        <v>1</v>
      </c>
      <c r="N17" s="27">
        <v>0</v>
      </c>
    </row>
    <row r="18" spans="1:14" ht="45" x14ac:dyDescent="0.2">
      <c r="A18" s="22" t="s">
        <v>69</v>
      </c>
      <c r="B18" s="22" t="s">
        <v>85</v>
      </c>
      <c r="C18" s="22" t="s">
        <v>98</v>
      </c>
      <c r="D18" s="23" t="s">
        <v>40</v>
      </c>
      <c r="E18" s="24">
        <v>5752085.9900000002</v>
      </c>
      <c r="F18" s="24">
        <v>0</v>
      </c>
      <c r="G18" s="24">
        <v>5365772.6500000004</v>
      </c>
      <c r="H18" s="25">
        <v>0</v>
      </c>
      <c r="I18" s="25">
        <v>0</v>
      </c>
      <c r="J18" s="25">
        <v>1</v>
      </c>
      <c r="K18" s="26">
        <f t="shared" si="10"/>
        <v>0.93283943587220264</v>
      </c>
      <c r="L18" s="27">
        <v>0</v>
      </c>
      <c r="M18" s="32">
        <f t="shared" si="11"/>
        <v>0.93283943587220264</v>
      </c>
      <c r="N18" s="27">
        <v>0</v>
      </c>
    </row>
    <row r="19" spans="1:14" ht="45" x14ac:dyDescent="0.2">
      <c r="A19" s="22" t="s">
        <v>70</v>
      </c>
      <c r="B19" s="22" t="s">
        <v>86</v>
      </c>
      <c r="C19" s="22"/>
      <c r="D19" s="23" t="s">
        <v>40</v>
      </c>
      <c r="E19" s="24">
        <v>2309749.9500000002</v>
      </c>
      <c r="F19" s="24">
        <v>0</v>
      </c>
      <c r="G19" s="24">
        <v>1661625.07</v>
      </c>
      <c r="H19" s="25">
        <v>0</v>
      </c>
      <c r="I19" s="25">
        <v>0</v>
      </c>
      <c r="J19" s="25">
        <v>1</v>
      </c>
      <c r="K19" s="26">
        <f t="shared" si="10"/>
        <v>0.71939608441164804</v>
      </c>
      <c r="L19" s="27">
        <v>0</v>
      </c>
      <c r="M19" s="32">
        <f t="shared" si="11"/>
        <v>0.71939608441164804</v>
      </c>
      <c r="N19" s="27">
        <v>0</v>
      </c>
    </row>
    <row r="20" spans="1:14" ht="67.5" x14ac:dyDescent="0.2">
      <c r="A20" s="22" t="s">
        <v>71</v>
      </c>
      <c r="B20" s="22" t="s">
        <v>87</v>
      </c>
      <c r="C20" s="22"/>
      <c r="D20" s="23" t="s">
        <v>40</v>
      </c>
      <c r="E20" s="24">
        <v>5775460.4900000002</v>
      </c>
      <c r="F20" s="24">
        <v>0</v>
      </c>
      <c r="G20" s="24">
        <v>2153172.5</v>
      </c>
      <c r="H20" s="25">
        <v>0</v>
      </c>
      <c r="I20" s="25">
        <v>0</v>
      </c>
      <c r="J20" s="25">
        <v>1</v>
      </c>
      <c r="K20" s="26">
        <f t="shared" si="10"/>
        <v>0.3728139953044679</v>
      </c>
      <c r="L20" s="27">
        <v>0</v>
      </c>
      <c r="M20" s="32">
        <f t="shared" si="11"/>
        <v>0.3728139953044679</v>
      </c>
      <c r="N20" s="27">
        <v>0</v>
      </c>
    </row>
    <row r="21" spans="1:14" ht="56.25" x14ac:dyDescent="0.2">
      <c r="A21" s="22" t="s">
        <v>72</v>
      </c>
      <c r="B21" s="22" t="s">
        <v>88</v>
      </c>
      <c r="C21" s="22"/>
      <c r="D21" s="23" t="s">
        <v>40</v>
      </c>
      <c r="E21" s="24">
        <v>1852503.13</v>
      </c>
      <c r="F21" s="24">
        <v>0</v>
      </c>
      <c r="G21" s="24">
        <v>594178.56999999995</v>
      </c>
      <c r="H21" s="25">
        <v>0</v>
      </c>
      <c r="I21" s="25">
        <v>0</v>
      </c>
      <c r="J21" s="25">
        <v>1</v>
      </c>
      <c r="K21" s="26">
        <f t="shared" si="10"/>
        <v>0.32074362541023071</v>
      </c>
      <c r="L21" s="27">
        <v>0</v>
      </c>
      <c r="M21" s="32">
        <f t="shared" si="11"/>
        <v>0.32074362541023071</v>
      </c>
      <c r="N21" s="27">
        <v>0</v>
      </c>
    </row>
    <row r="22" spans="1:14" ht="33.75" x14ac:dyDescent="0.2">
      <c r="A22" s="22" t="s">
        <v>73</v>
      </c>
      <c r="B22" s="22" t="s">
        <v>89</v>
      </c>
      <c r="C22" s="22"/>
      <c r="D22" s="23" t="s">
        <v>41</v>
      </c>
      <c r="E22" s="24">
        <v>1164130.18</v>
      </c>
      <c r="F22" s="24">
        <v>0</v>
      </c>
      <c r="G22" s="24">
        <v>647159.49</v>
      </c>
      <c r="H22" s="25">
        <v>0</v>
      </c>
      <c r="I22" s="25">
        <v>0</v>
      </c>
      <c r="J22" s="25">
        <v>1</v>
      </c>
      <c r="K22" s="26">
        <f t="shared" si="10"/>
        <v>0.55591677040792808</v>
      </c>
      <c r="L22" s="27">
        <v>0</v>
      </c>
      <c r="M22" s="32">
        <f t="shared" si="11"/>
        <v>0.55591677040792808</v>
      </c>
      <c r="N22" s="27">
        <v>0</v>
      </c>
    </row>
    <row r="23" spans="1:14" ht="67.5" x14ac:dyDescent="0.2">
      <c r="A23" s="22" t="s">
        <v>74</v>
      </c>
      <c r="B23" s="22" t="s">
        <v>90</v>
      </c>
      <c r="C23" s="22"/>
      <c r="D23" s="23" t="s">
        <v>40</v>
      </c>
      <c r="E23" s="24">
        <v>1035189.65</v>
      </c>
      <c r="F23" s="24">
        <v>0</v>
      </c>
      <c r="G23" s="24">
        <v>954985.13</v>
      </c>
      <c r="H23" s="25">
        <v>0</v>
      </c>
      <c r="I23" s="25">
        <v>0</v>
      </c>
      <c r="J23" s="25">
        <v>1</v>
      </c>
      <c r="K23" s="26">
        <f t="shared" si="10"/>
        <v>0.92252190697617575</v>
      </c>
      <c r="L23" s="27">
        <v>0</v>
      </c>
      <c r="M23" s="32">
        <f t="shared" si="11"/>
        <v>0.92252190697617575</v>
      </c>
      <c r="N23" s="27">
        <v>0</v>
      </c>
    </row>
    <row r="24" spans="1:14" ht="45" x14ac:dyDescent="0.2">
      <c r="A24" s="22" t="s">
        <v>75</v>
      </c>
      <c r="B24" s="22" t="s">
        <v>91</v>
      </c>
      <c r="C24" s="22"/>
      <c r="D24" s="23" t="s">
        <v>40</v>
      </c>
      <c r="E24" s="24">
        <v>1541803.71</v>
      </c>
      <c r="F24" s="24">
        <v>0</v>
      </c>
      <c r="G24" s="24">
        <v>653354.53</v>
      </c>
      <c r="H24" s="25">
        <v>0</v>
      </c>
      <c r="I24" s="25">
        <v>0</v>
      </c>
      <c r="J24" s="25">
        <v>1</v>
      </c>
      <c r="K24" s="26">
        <f t="shared" si="10"/>
        <v>0.4237598636988622</v>
      </c>
      <c r="L24" s="27">
        <v>0</v>
      </c>
      <c r="M24" s="32">
        <f t="shared" si="11"/>
        <v>0.4237598636988622</v>
      </c>
      <c r="N24" s="27">
        <v>0</v>
      </c>
    </row>
    <row r="25" spans="1:14" ht="45" x14ac:dyDescent="0.2">
      <c r="A25" s="22" t="s">
        <v>76</v>
      </c>
      <c r="B25" s="22" t="s">
        <v>92</v>
      </c>
      <c r="C25" s="22" t="s">
        <v>99</v>
      </c>
      <c r="D25" s="23" t="s">
        <v>40</v>
      </c>
      <c r="E25" s="24">
        <v>932527.85</v>
      </c>
      <c r="F25" s="24">
        <v>0</v>
      </c>
      <c r="G25" s="24">
        <v>400478.92</v>
      </c>
      <c r="H25" s="25">
        <v>0</v>
      </c>
      <c r="I25" s="25">
        <v>0</v>
      </c>
      <c r="J25" s="25">
        <v>1</v>
      </c>
      <c r="K25" s="26">
        <f t="shared" si="10"/>
        <v>0.4294551846360406</v>
      </c>
      <c r="L25" s="27">
        <v>0</v>
      </c>
      <c r="M25" s="32">
        <f t="shared" si="11"/>
        <v>0.4294551846360406</v>
      </c>
      <c r="N25" s="27">
        <v>0</v>
      </c>
    </row>
    <row r="26" spans="1:14" ht="22.5" x14ac:dyDescent="0.2">
      <c r="A26" s="22" t="s">
        <v>77</v>
      </c>
      <c r="B26" s="22" t="s">
        <v>93</v>
      </c>
      <c r="C26" s="22" t="s">
        <v>99</v>
      </c>
      <c r="D26" s="23" t="s">
        <v>40</v>
      </c>
      <c r="E26" s="24">
        <v>3205417.89</v>
      </c>
      <c r="F26" s="24">
        <v>0</v>
      </c>
      <c r="G26" s="24">
        <v>2575779.63</v>
      </c>
      <c r="H26" s="25">
        <v>0</v>
      </c>
      <c r="I26" s="25">
        <v>0</v>
      </c>
      <c r="J26" s="25">
        <v>1</v>
      </c>
      <c r="K26" s="26">
        <f t="shared" si="10"/>
        <v>0.80357061649768224</v>
      </c>
      <c r="L26" s="27">
        <v>0</v>
      </c>
      <c r="M26" s="32">
        <f t="shared" si="11"/>
        <v>0.80357061649768224</v>
      </c>
      <c r="N26" s="27">
        <v>0</v>
      </c>
    </row>
    <row r="27" spans="1:14" ht="45" x14ac:dyDescent="0.2">
      <c r="A27" s="22" t="s">
        <v>78</v>
      </c>
      <c r="B27" s="22" t="s">
        <v>94</v>
      </c>
      <c r="C27" s="22"/>
      <c r="D27" s="23" t="s">
        <v>40</v>
      </c>
      <c r="E27" s="24">
        <v>1120706.24</v>
      </c>
      <c r="F27" s="24">
        <v>0</v>
      </c>
      <c r="G27" s="24">
        <v>1120706.24</v>
      </c>
      <c r="H27" s="25">
        <v>0</v>
      </c>
      <c r="I27" s="25">
        <v>0</v>
      </c>
      <c r="J27" s="25">
        <v>1</v>
      </c>
      <c r="K27" s="26">
        <f t="shared" si="10"/>
        <v>1</v>
      </c>
      <c r="L27" s="27">
        <v>0</v>
      </c>
      <c r="M27" s="32">
        <f t="shared" si="11"/>
        <v>1</v>
      </c>
      <c r="N27" s="27">
        <v>0</v>
      </c>
    </row>
    <row r="28" spans="1:14" ht="33.75" x14ac:dyDescent="0.2">
      <c r="A28" s="22" t="s">
        <v>79</v>
      </c>
      <c r="B28" s="22" t="s">
        <v>95</v>
      </c>
      <c r="C28" s="22" t="s">
        <v>97</v>
      </c>
      <c r="D28" s="23" t="s">
        <v>41</v>
      </c>
      <c r="E28" s="24">
        <v>3142429.48</v>
      </c>
      <c r="F28" s="24">
        <v>0</v>
      </c>
      <c r="G28" s="24">
        <v>2557638</v>
      </c>
      <c r="H28" s="25">
        <v>0</v>
      </c>
      <c r="I28" s="25">
        <v>0</v>
      </c>
      <c r="J28" s="25">
        <v>1</v>
      </c>
      <c r="K28" s="26">
        <f t="shared" si="10"/>
        <v>0.81390466079767043</v>
      </c>
      <c r="L28" s="27">
        <v>0</v>
      </c>
      <c r="M28" s="32">
        <f t="shared" si="11"/>
        <v>0.81390466079767043</v>
      </c>
      <c r="N28" s="27">
        <v>0</v>
      </c>
    </row>
    <row r="29" spans="1:14" ht="56.25" x14ac:dyDescent="0.2">
      <c r="A29" s="22" t="s">
        <v>80</v>
      </c>
      <c r="B29" s="22" t="s">
        <v>96</v>
      </c>
      <c r="C29" s="22" t="s">
        <v>97</v>
      </c>
      <c r="D29" s="23" t="s">
        <v>41</v>
      </c>
      <c r="E29" s="24">
        <v>1723264.04</v>
      </c>
      <c r="F29" s="24">
        <v>0</v>
      </c>
      <c r="G29" s="24">
        <v>1204941.1599999999</v>
      </c>
      <c r="H29" s="25">
        <v>0</v>
      </c>
      <c r="I29" s="25">
        <v>0</v>
      </c>
      <c r="J29" s="25">
        <v>1</v>
      </c>
      <c r="K29" s="26">
        <f t="shared" si="10"/>
        <v>0.69922027735227377</v>
      </c>
      <c r="L29" s="27">
        <v>0</v>
      </c>
      <c r="M29" s="32">
        <f t="shared" si="11"/>
        <v>0.69922027735227377</v>
      </c>
      <c r="N29" s="27">
        <v>0</v>
      </c>
    </row>
    <row r="30" spans="1:14" ht="67.5" x14ac:dyDescent="0.2">
      <c r="A30" s="22" t="s">
        <v>104</v>
      </c>
      <c r="B30" s="22" t="s">
        <v>100</v>
      </c>
      <c r="E30" s="24">
        <v>3173769.82</v>
      </c>
      <c r="F30" s="24">
        <v>0</v>
      </c>
      <c r="G30" s="24">
        <v>1355213.29</v>
      </c>
      <c r="H30" s="25">
        <v>0</v>
      </c>
      <c r="I30" s="25">
        <v>0</v>
      </c>
      <c r="J30" s="25">
        <v>1</v>
      </c>
      <c r="K30" s="26">
        <f t="shared" ref="K30:K31" si="12">G30/E30</f>
        <v>0.42700427783386008</v>
      </c>
      <c r="L30" s="27">
        <v>0</v>
      </c>
      <c r="M30" s="32">
        <f t="shared" ref="M30:M31" si="13">K30</f>
        <v>0.42700427783386008</v>
      </c>
      <c r="N30" s="27">
        <v>0</v>
      </c>
    </row>
    <row r="31" spans="1:14" ht="22.5" x14ac:dyDescent="0.2">
      <c r="A31" s="22" t="s">
        <v>102</v>
      </c>
      <c r="B31" s="22" t="s">
        <v>101</v>
      </c>
      <c r="E31" s="24">
        <v>5809386.4800000004</v>
      </c>
      <c r="F31" s="24">
        <v>0</v>
      </c>
      <c r="G31" s="24">
        <v>4958519.5</v>
      </c>
      <c r="H31" s="25">
        <v>0</v>
      </c>
      <c r="I31" s="25">
        <v>0</v>
      </c>
      <c r="J31" s="25">
        <v>1</v>
      </c>
      <c r="K31" s="26">
        <f t="shared" si="12"/>
        <v>0.85353582810692941</v>
      </c>
      <c r="L31" s="27">
        <v>0</v>
      </c>
      <c r="M31" s="32">
        <f t="shared" si="13"/>
        <v>0.85353582810692941</v>
      </c>
      <c r="N31" s="27">
        <v>0</v>
      </c>
    </row>
    <row r="32" spans="1:14" ht="33.75" x14ac:dyDescent="0.2">
      <c r="A32" s="22" t="s">
        <v>109</v>
      </c>
      <c r="B32" s="22" t="s">
        <v>105</v>
      </c>
      <c r="E32" s="24">
        <v>100244.6</v>
      </c>
      <c r="F32" s="24">
        <v>0</v>
      </c>
      <c r="G32" s="24">
        <v>99477.98</v>
      </c>
      <c r="H32" s="25">
        <v>0</v>
      </c>
      <c r="I32" s="25">
        <v>0</v>
      </c>
      <c r="J32" s="25">
        <v>1</v>
      </c>
      <c r="K32" s="26">
        <f t="shared" ref="K32:K35" si="14">G32/E32</f>
        <v>0.9923525057708843</v>
      </c>
      <c r="L32" s="27">
        <v>0</v>
      </c>
      <c r="M32" s="32">
        <f t="shared" ref="M32:M35" si="15">K32</f>
        <v>0.9923525057708843</v>
      </c>
      <c r="N32" s="27">
        <v>0</v>
      </c>
    </row>
    <row r="33" spans="1:14" ht="33.75" x14ac:dyDescent="0.2">
      <c r="A33" s="22" t="s">
        <v>110</v>
      </c>
      <c r="B33" s="22" t="s">
        <v>106</v>
      </c>
      <c r="E33" s="24">
        <v>6019918.4500000002</v>
      </c>
      <c r="F33" s="24">
        <v>0</v>
      </c>
      <c r="G33" s="24">
        <v>2974154.22</v>
      </c>
      <c r="H33" s="25">
        <v>0</v>
      </c>
      <c r="I33" s="25">
        <v>0</v>
      </c>
      <c r="J33" s="25">
        <v>1</v>
      </c>
      <c r="K33" s="26">
        <f t="shared" si="14"/>
        <v>0.49405224417948718</v>
      </c>
      <c r="L33" s="27">
        <v>0</v>
      </c>
      <c r="M33" s="32">
        <f t="shared" si="15"/>
        <v>0.49405224417948718</v>
      </c>
      <c r="N33" s="27">
        <v>0</v>
      </c>
    </row>
    <row r="34" spans="1:14" ht="22.5" x14ac:dyDescent="0.2">
      <c r="A34" s="22" t="s">
        <v>111</v>
      </c>
      <c r="B34" s="22" t="s">
        <v>107</v>
      </c>
      <c r="E34" s="24">
        <v>1949172.35</v>
      </c>
      <c r="F34" s="24">
        <v>0</v>
      </c>
      <c r="G34" s="24">
        <v>584751.69999999995</v>
      </c>
      <c r="H34" s="25">
        <v>0</v>
      </c>
      <c r="I34" s="25">
        <v>0</v>
      </c>
      <c r="J34" s="25">
        <v>1</v>
      </c>
      <c r="K34" s="26">
        <f t="shared" si="14"/>
        <v>0.29999999743480865</v>
      </c>
      <c r="L34" s="27">
        <v>0</v>
      </c>
      <c r="M34" s="32">
        <f t="shared" si="15"/>
        <v>0.29999999743480865</v>
      </c>
      <c r="N34" s="27">
        <v>0</v>
      </c>
    </row>
    <row r="35" spans="1:14" ht="22.5" x14ac:dyDescent="0.2">
      <c r="A35" s="22" t="s">
        <v>112</v>
      </c>
      <c r="B35" s="22" t="s">
        <v>108</v>
      </c>
      <c r="E35" s="24">
        <v>3202956.06</v>
      </c>
      <c r="F35" s="24">
        <v>0</v>
      </c>
      <c r="G35" s="24">
        <v>960886.81</v>
      </c>
      <c r="H35" s="25">
        <v>0</v>
      </c>
      <c r="I35" s="25">
        <v>0</v>
      </c>
      <c r="J35" s="25">
        <v>1</v>
      </c>
      <c r="K35" s="26">
        <f t="shared" si="14"/>
        <v>0.29999999750230733</v>
      </c>
      <c r="L35" s="27">
        <v>0</v>
      </c>
      <c r="M35" s="32">
        <f t="shared" si="15"/>
        <v>0.29999999750230733</v>
      </c>
      <c r="N35" s="27">
        <v>0</v>
      </c>
    </row>
  </sheetData>
  <sheetProtection algorithmName="SHA-512" hashValue="z8qVoeF3u4ePpfsZRCUAp9/5Sk/5/4IJSeYazrze4NSoOxn2xxosqIwQUp8V9sqRTA2C8WxzEuyjLbmoHzJ6TA==" saltValue="iAON6ZCoFxZKhzfAFIogjw==" spinCount="100000" sheet="1" objects="1" scenarios="1" formatCells="0" formatColumns="0" formatRows="0" insertRows="0" deleteRows="0" autoFilter="0"/>
  <autoFilter ref="A3:N4"/>
  <mergeCells count="1">
    <mergeCell ref="A1:N1"/>
  </mergeCells>
  <dataValidations count="1">
    <dataValidation allowBlank="1" showErrorMessage="1" prompt="Clave asignada al programa/proyecto" sqref="A2:A3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scale="70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zoomScale="120" zoomScaleNormal="120" zoomScaleSheetLayoutView="100" workbookViewId="0">
      <pane ySplit="1" topLeftCell="A13" activePane="bottomLeft" state="frozen"/>
      <selection pane="bottomLeft" activeCell="A21" sqref="A21"/>
    </sheetView>
  </sheetViews>
  <sheetFormatPr baseColWidth="10" defaultRowHeight="11.25" x14ac:dyDescent="0.2"/>
  <cols>
    <col min="1" max="1" width="135.83203125" style="5" customWidth="1"/>
    <col min="2" max="16384" width="12" style="5"/>
  </cols>
  <sheetData>
    <row r="1" spans="1:1" x14ac:dyDescent="0.2">
      <c r="A1" s="2" t="s">
        <v>17</v>
      </c>
    </row>
    <row r="2" spans="1:1" ht="11.25" customHeight="1" x14ac:dyDescent="0.2">
      <c r="A2" s="7" t="s">
        <v>24</v>
      </c>
    </row>
    <row r="3" spans="1:1" ht="11.25" customHeight="1" x14ac:dyDescent="0.2">
      <c r="A3" s="7" t="s">
        <v>25</v>
      </c>
    </row>
    <row r="4" spans="1:1" ht="11.25" customHeight="1" x14ac:dyDescent="0.2">
      <c r="A4" s="7" t="s">
        <v>26</v>
      </c>
    </row>
    <row r="5" spans="1:1" ht="11.25" customHeight="1" x14ac:dyDescent="0.2">
      <c r="A5" s="6" t="s">
        <v>20</v>
      </c>
    </row>
    <row r="6" spans="1:1" ht="11.25" customHeight="1" x14ac:dyDescent="0.2">
      <c r="A6" s="7" t="s">
        <v>33</v>
      </c>
    </row>
    <row r="7" spans="1:1" x14ac:dyDescent="0.2">
      <c r="A7" s="6" t="s">
        <v>21</v>
      </c>
    </row>
    <row r="8" spans="1:1" ht="22.5" x14ac:dyDescent="0.2">
      <c r="A8" s="6" t="s">
        <v>22</v>
      </c>
    </row>
    <row r="9" spans="1:1" ht="22.5" x14ac:dyDescent="0.2">
      <c r="A9" s="6" t="s">
        <v>23</v>
      </c>
    </row>
    <row r="10" spans="1:1" x14ac:dyDescent="0.2">
      <c r="A10" s="7" t="s">
        <v>27</v>
      </c>
    </row>
    <row r="11" spans="1:1" ht="22.5" x14ac:dyDescent="0.2">
      <c r="A11" s="7" t="s">
        <v>28</v>
      </c>
    </row>
    <row r="12" spans="1:1" ht="22.5" x14ac:dyDescent="0.2">
      <c r="A12" s="7" t="s">
        <v>29</v>
      </c>
    </row>
    <row r="13" spans="1:1" x14ac:dyDescent="0.2">
      <c r="A13" s="7" t="s">
        <v>30</v>
      </c>
    </row>
    <row r="14" spans="1:1" ht="22.5" x14ac:dyDescent="0.2">
      <c r="A14" s="7" t="s">
        <v>31</v>
      </c>
    </row>
    <row r="15" spans="1:1" x14ac:dyDescent="0.2">
      <c r="A15" s="8" t="s">
        <v>32</v>
      </c>
    </row>
    <row r="16" spans="1:1" ht="11.25" customHeight="1" x14ac:dyDescent="0.2">
      <c r="A16" s="6"/>
    </row>
    <row r="17" spans="1:1" x14ac:dyDescent="0.2">
      <c r="A17" s="3" t="s">
        <v>18</v>
      </c>
    </row>
    <row r="18" spans="1:1" x14ac:dyDescent="0.2">
      <c r="A18" s="6" t="s">
        <v>19</v>
      </c>
    </row>
    <row r="20" spans="1:1" x14ac:dyDescent="0.2">
      <c r="A20" s="10" t="s">
        <v>34</v>
      </c>
    </row>
    <row r="21" spans="1:1" ht="33.75" x14ac:dyDescent="0.2">
      <c r="A21" s="9" t="s">
        <v>35</v>
      </c>
    </row>
    <row r="23" spans="1:1" ht="38.25" customHeight="1" x14ac:dyDescent="0.2">
      <c r="A23" s="9" t="s">
        <v>36</v>
      </c>
    </row>
    <row r="25" spans="1:1" ht="24" x14ac:dyDescent="0.2">
      <c r="A25" s="21" t="s">
        <v>39</v>
      </c>
    </row>
    <row r="26" spans="1:1" x14ac:dyDescent="0.2">
      <c r="A26" s="5" t="s">
        <v>37</v>
      </c>
    </row>
    <row r="27" spans="1:1" ht="14.25" x14ac:dyDescent="0.2">
      <c r="A27" s="5" t="s">
        <v>38</v>
      </c>
    </row>
  </sheetData>
  <sheetProtection algorithmName="SHA-512" hashValue="cjzqfOE7//0r3ux7qB8e/YKp09XfxWbjpqSyyfaIdbEcIDj1ZFp48KPHDBxeVmt51Jt7Zjym+1ER/NgEzOQ8JA==" saltValue="rD5ePe4h5UfPvXEOrS7GUw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&amp;C&amp;10PROYECTOS DE INVERSIÓN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BBEB07-AD9F-49D1-8E66-13A4323425EB}">
  <ds:schemaRefs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CBEECC-FFA7-4DFB-8DA1-D01B2517C5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FF02B7F-2A05-47A0-9B5E-7D70CFE192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PPI</vt:lpstr>
      <vt:lpstr>Instructivo_PPI</vt:lpstr>
      <vt:lpstr>PPI!Área_de_impresión</vt:lpstr>
      <vt:lpstr>PPI!Títulos_a_imprimir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2021-02-16T18:31:31Z</cp:lastPrinted>
  <dcterms:created xsi:type="dcterms:W3CDTF">2014-10-22T05:35:08Z</dcterms:created>
  <dcterms:modified xsi:type="dcterms:W3CDTF">2022-04-26T15:34:44Z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