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D4" i="1" l="1"/>
  <c r="C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G6" i="1" l="1"/>
  <c r="G15" i="1"/>
  <c r="F6" i="1"/>
  <c r="F15" i="1"/>
  <c r="F4" i="1" l="1"/>
  <c r="G4" i="1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<sst xmlns="http://schemas.openxmlformats.org/spreadsheetml/2006/main" count="31" uniqueCount="30">
  <si>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</si>
  <si>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</si>
  <si>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</si>
  <si>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</si>
  <si>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</si>
  <si>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</si>
  <si>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</si>
  <si>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</si>
  <si>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</si>
  <si>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</si>
  <si>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</si>
  <si>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</si>
  <si>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</si>
  <si>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</si>
  <si>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</si>
  <si>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</si>
  <si>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</si>
  <si>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</si>
  <si>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</si>
  <si>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</si>
  <si>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</si>
  <si>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</si>
  <si>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</si>
  <si>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</si>
  <si>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</si>
  <si>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Sistema de Agua Potable y Alcantarillado San Miguel de Allende, Gto. 
Estado Analítico del Activo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</si>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</sst>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General_)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168" fontId="1" fillId="0" borderId="0" applyFont="0" applyFill="0" applyBorder="0" applyAlignment="0" applyProtection="0"/>
    <xf numFmtId="0" fontId="8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Fill="1" applyBorder="1" applyAlignment="1">
      <alignment vertical="top" wrapText="1"/>
    </xf>
    <xf numFmtId="0" fontId="4" fillId="0" borderId="3" xfId="8" applyFont="1" applyFill="1" applyBorder="1" applyAlignment="1">
      <alignment horizontal="center" vertical="top"/>
    </xf>
    <xf numFmtId="0" fontId="4" fillId="0" borderId="1" xfId="8" applyFont="1" applyFill="1" applyBorder="1" applyAlignment="1">
      <alignment horizontal="center" vertical="center"/>
    </xf>
    <xf numFmtId="0" fontId="4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4" fillId="0" borderId="0" xfId="8" applyFont="1" applyFill="1" applyBorder="1" applyAlignment="1">
      <alignment horizontal="left" vertical="top" wrapText="1"/>
    </xf>
    <xf numFmtId="0" fontId="3" fillId="2" borderId="6" xfId="8" applyFont="1" applyFill="1" applyBorder="1" applyAlignment="1">
      <alignment horizontal="center" vertical="center"/>
    </xf>
    <xf numFmtId="0" fontId="3" fillId="2" borderId="2" xfId="8" applyFont="1" applyFill="1" applyBorder="1" applyAlignment="1">
      <alignment horizontal="center" vertical="center" wrapText="1"/>
    </xf>
    <xf numFmtId="4" fontId="3" fillId="2" borderId="9" xfId="8" applyNumberFormat="1" applyFont="1" applyFill="1" applyBorder="1" applyAlignment="1">
      <alignment horizontal="center" vertical="center" wrapText="1"/>
    </xf>
    <xf numFmtId="0" fontId="4" fillId="0" borderId="10" xfId="8" applyNumberFormat="1" applyFont="1" applyFill="1" applyBorder="1" applyAlignment="1">
      <alignment horizontal="center" vertical="center" wrapText="1"/>
    </xf>
    <xf numFmtId="0" fontId="4" fillId="0" borderId="10" xfId="8" quotePrefix="1" applyNumberFormat="1" applyFont="1" applyFill="1" applyBorder="1" applyAlignment="1">
      <alignment horizontal="center" vertical="center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3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7" fillId="0" borderId="0" xfId="8" applyFont="1" applyFill="1" applyBorder="1" applyAlignment="1">
      <alignment vertical="top" wrapText="1"/>
    </xf>
    <xf numFmtId="4" fontId="4" fillId="0" borderId="11" xfId="8" applyNumberFormat="1" applyFont="1" applyFill="1" applyBorder="1" applyAlignment="1" applyProtection="1">
      <alignment vertical="top" wrapText="1"/>
      <protection locked="0"/>
    </xf>
    <xf numFmtId="4" fontId="4" fillId="0" borderId="11" xfId="8" applyNumberFormat="1" applyFont="1" applyFill="1" applyBorder="1" applyAlignment="1" applyProtection="1">
      <alignment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 wrapText="1"/>
      <protection locked="0"/>
    </xf>
    <xf numFmtId="0" fontId="3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4" fillId="0" borderId="0" xfId="8" applyFont="1" applyAlignment="1" applyProtection="1">
      <alignment horizontal="center" wrapText="1"/>
      <protection locked="0"/>
    </xf>
    <xf numFmtId="0" fontId="4" fillId="0" borderId="0" xfId="8" applyFont="1" applyAlignment="1" applyProtection="1">
      <alignment horizontal="center"/>
      <protection locked="0"/>
    </xf>
    <xf numFmtId="0" fontId="4" fillId="0" borderId="0" xfId="8" applyFont="1" applyBorder="1" applyAlignment="1" applyProtection="1">
      <alignment horizontal="center" vertical="top" wrapText="1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8" fillId="0" borderId="0" xfId="28" applyFont="1"/>
  </cellXfs>
  <cellStyles count="50">
    <cellStyle name="=C:\WINNT\SYSTEM32\COMMAND.COM" xfId="26"/>
    <cellStyle name="Euro" xfId="1"/>
    <cellStyle name="Millares 2" xfId="2"/>
    <cellStyle name="Millares 2 2" xfId="3"/>
    <cellStyle name="Millares 2 2 2" xfId="40"/>
    <cellStyle name="Millares 2 2 3" xfId="30"/>
    <cellStyle name="Millares 2 2 4" xfId="17"/>
    <cellStyle name="Millares 2 3" xfId="4"/>
    <cellStyle name="Millares 2 3 2" xfId="41"/>
    <cellStyle name="Millares 2 3 3" xfId="31"/>
    <cellStyle name="Millares 2 3 4" xfId="18"/>
    <cellStyle name="Millares 2 4" xfId="38"/>
    <cellStyle name="Millares 2 4 2" xfId="48"/>
    <cellStyle name="Millares 2 5" xfId="39"/>
    <cellStyle name="Millares 2 6" xfId="29"/>
    <cellStyle name="Millares 2 7" xfId="27"/>
    <cellStyle name="Millares 2 8" xfId="16"/>
    <cellStyle name="Millares 3" xfId="5"/>
    <cellStyle name="Millares 3 2" xfId="42"/>
    <cellStyle name="Millares 3 3" xfId="32"/>
    <cellStyle name="Millares 3 4" xfId="19"/>
    <cellStyle name="Moneda 2" xfId="6"/>
    <cellStyle name="Moneda 2 2" xfId="43"/>
    <cellStyle name="Moneda 2 3" xfId="33"/>
    <cellStyle name="Moneda 2 4" xfId="20"/>
    <cellStyle name="Normal" xfId="0" builtinId="0"/>
    <cellStyle name="Normal 2" xfId="7"/>
    <cellStyle name="Normal 2 2" xfId="8"/>
    <cellStyle name="Normal 2 3" xfId="44"/>
    <cellStyle name="Normal 2 4" xfId="34"/>
    <cellStyle name="Normal 2 5" xfId="21"/>
    <cellStyle name="Normal 3" xfId="9"/>
    <cellStyle name="Normal 3 2" xfId="45"/>
    <cellStyle name="Normal 3 3" xfId="35"/>
    <cellStyle name="Normal 3 4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7"/>
    <cellStyle name="Normal 6 2 3" xfId="37"/>
    <cellStyle name="Normal 6 2 4" xfId="24"/>
    <cellStyle name="Normal 6 3" xfId="46"/>
    <cellStyle name="Normal 6 4" xfId="36"/>
    <cellStyle name="Normal 6 5" xfId="23"/>
    <cellStyle name="Normal 7" xfId="49"/>
    <cellStyle name="Normal 8" xfId="28"/>
    <cellStyle name="Normal 9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topLeftCell="B1" zoomScaleNormal="100" workbookViewId="0">
      <selection activeCell="D35" sqref="D35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25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781926640.11999989</v>
      </c>
      <c r="D4" s="13">
        <f>SUM(D6+D15)</f>
        <v>837521686.12</v>
      </c>
      <c r="E4" s="13">
        <f>SUM(E6+E15)</f>
        <v>783515645.26000011</v>
      </c>
      <c r="F4" s="13">
        <f>SUM(F6+F15)</f>
        <v>835932680.98000002</v>
      </c>
      <c r="G4" s="13">
        <f>SUM(G6+G15)</f>
        <v>54006040.859999985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165965618.11000001</v>
      </c>
      <c r="D6" s="13">
        <f>SUM(D7:D13)</f>
        <v>786797095.53999996</v>
      </c>
      <c r="E6" s="13">
        <f>SUM(E7:E13)</f>
        <v>782800654.61000013</v>
      </c>
      <c r="F6" s="13">
        <f>SUM(F7:F13)</f>
        <v>169962059.03999993</v>
      </c>
      <c r="G6" s="18">
        <f>SUM(G7:G13)</f>
        <v>3996440.929999914</v>
      </c>
    </row>
    <row r="7" spans="1:7" x14ac:dyDescent="0.2">
      <c r="A7" s="3">
        <v>1110</v>
      </c>
      <c r="B7" s="7" t="s">
        <v>9</v>
      </c>
      <c r="C7" s="18">
        <v>92257512.719999999</v>
      </c>
      <c r="D7" s="18">
        <v>416345758.31999999</v>
      </c>
      <c r="E7" s="18">
        <v>408850616.63</v>
      </c>
      <c r="F7" s="18">
        <f>C7+D7-E7</f>
        <v>99752654.409999967</v>
      </c>
      <c r="G7" s="18">
        <f t="shared" ref="G7:G13" si="0">F7-C7</f>
        <v>7495141.6899999678</v>
      </c>
    </row>
    <row r="8" spans="1:7" x14ac:dyDescent="0.2">
      <c r="A8" s="3">
        <v>1120</v>
      </c>
      <c r="B8" s="7" t="s">
        <v>10</v>
      </c>
      <c r="C8" s="18">
        <v>54159384.140000001</v>
      </c>
      <c r="D8" s="18">
        <v>360340968.57999998</v>
      </c>
      <c r="E8" s="18">
        <v>352326520.29000002</v>
      </c>
      <c r="F8" s="18">
        <f t="shared" ref="F8:F13" si="1">C8+D8-E8</f>
        <v>62173832.429999948</v>
      </c>
      <c r="G8" s="18">
        <f t="shared" si="0"/>
        <v>8014448.289999947</v>
      </c>
    </row>
    <row r="9" spans="1:7" x14ac:dyDescent="0.2">
      <c r="A9" s="3">
        <v>1130</v>
      </c>
      <c r="B9" s="7" t="s">
        <v>11</v>
      </c>
      <c r="C9" s="18">
        <v>16487177.07</v>
      </c>
      <c r="D9" s="18">
        <v>10110368.640000001</v>
      </c>
      <c r="E9" s="18">
        <v>21623517.690000001</v>
      </c>
      <c r="F9" s="18">
        <f t="shared" si="1"/>
        <v>4974028.0199999996</v>
      </c>
      <c r="G9" s="18">
        <f t="shared" si="0"/>
        <v>-11513149.050000001</v>
      </c>
    </row>
    <row r="10" spans="1:7" hidden="1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3061544.18</v>
      </c>
      <c r="D11" s="18">
        <v>0</v>
      </c>
      <c r="E11" s="18">
        <v>0</v>
      </c>
      <c r="F11" s="18">
        <f t="shared" si="1"/>
        <v>3061544.18</v>
      </c>
      <c r="G11" s="18">
        <f t="shared" si="0"/>
        <v>0</v>
      </c>
    </row>
    <row r="12" spans="1:7" hidden="1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hidden="1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615961022.00999987</v>
      </c>
      <c r="D15" s="13">
        <f>SUM(D16:D24)</f>
        <v>50724590.579999998</v>
      </c>
      <c r="E15" s="13">
        <f>SUM(E16:E24)</f>
        <v>714990.65</v>
      </c>
      <c r="F15" s="13">
        <f>SUM(F16:F24)</f>
        <v>665970621.94000006</v>
      </c>
      <c r="G15" s="13">
        <f>SUM(G16:G24)</f>
        <v>50009599.930000067</v>
      </c>
    </row>
    <row r="16" spans="1:7" hidden="1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12936784.84</v>
      </c>
      <c r="D17" s="19">
        <v>0</v>
      </c>
      <c r="E17" s="19">
        <v>0</v>
      </c>
      <c r="F17" s="19">
        <f t="shared" ref="F17:F24" si="3">C17+D17-E17</f>
        <v>12936784.84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649884116.39999998</v>
      </c>
      <c r="D18" s="19">
        <v>46604057.560000002</v>
      </c>
      <c r="E18" s="19">
        <v>0</v>
      </c>
      <c r="F18" s="19">
        <f t="shared" si="3"/>
        <v>696488173.96000004</v>
      </c>
      <c r="G18" s="19">
        <f t="shared" si="2"/>
        <v>46604057.560000062</v>
      </c>
    </row>
    <row r="19" spans="1:7" x14ac:dyDescent="0.2">
      <c r="A19" s="3">
        <v>1240</v>
      </c>
      <c r="B19" s="7" t="s">
        <v>18</v>
      </c>
      <c r="C19" s="18">
        <v>65926280.789999999</v>
      </c>
      <c r="D19" s="18">
        <v>2150222.94</v>
      </c>
      <c r="E19" s="18">
        <v>714990.65</v>
      </c>
      <c r="F19" s="18">
        <f t="shared" si="3"/>
        <v>67361513.079999998</v>
      </c>
      <c r="G19" s="18">
        <f t="shared" si="2"/>
        <v>1435232.2899999991</v>
      </c>
    </row>
    <row r="20" spans="1:7" x14ac:dyDescent="0.2">
      <c r="A20" s="3">
        <v>1250</v>
      </c>
      <c r="B20" s="7" t="s">
        <v>19</v>
      </c>
      <c r="C20" s="18">
        <v>2902624.68</v>
      </c>
      <c r="D20" s="18">
        <v>105248</v>
      </c>
      <c r="E20" s="18">
        <v>0</v>
      </c>
      <c r="F20" s="18">
        <f t="shared" si="3"/>
        <v>3007872.68</v>
      </c>
      <c r="G20" s="18">
        <f t="shared" si="2"/>
        <v>105248</v>
      </c>
    </row>
    <row r="21" spans="1:7" x14ac:dyDescent="0.2">
      <c r="A21" s="3">
        <v>1260</v>
      </c>
      <c r="B21" s="7" t="s">
        <v>20</v>
      </c>
      <c r="C21" s="18">
        <v>-144770913.72</v>
      </c>
      <c r="D21" s="18">
        <v>0</v>
      </c>
      <c r="E21" s="18">
        <v>0</v>
      </c>
      <c r="F21" s="18">
        <f t="shared" si="3"/>
        <v>-144770913.72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29082129.02</v>
      </c>
      <c r="D22" s="18">
        <v>1865062.08</v>
      </c>
      <c r="E22" s="18">
        <v>0</v>
      </c>
      <c r="F22" s="18">
        <f t="shared" si="3"/>
        <v>30947191.100000001</v>
      </c>
      <c r="G22" s="18">
        <f t="shared" si="2"/>
        <v>1865062.0800000019</v>
      </c>
    </row>
    <row r="23" spans="1:7" hidden="1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hidden="1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/>
      <c r="C26" s="23"/>
      <c r="D26" s="23"/>
      <c r="E26" s="23"/>
      <c r="F26" s="23"/>
      <c r="G26" s="23"/>
    </row>
    <row r="27" spans="1:7" ht="25.5" customHeight="1" x14ac:dyDescent="0.2">
      <c r="B27" s="27" t="s">
        <v>26</v>
      </c>
      <c r="C27" s="27"/>
      <c r="D27" s="27"/>
      <c r="E27" s="27"/>
      <c r="F27" s="27"/>
      <c r="G27" s="27"/>
    </row>
    <row r="28" spans="1:7" x14ac:dyDescent="0.2">
      <c r="B28" s="28"/>
      <c r="C28" s="28"/>
      <c r="D28" s="28"/>
      <c r="E28" s="31"/>
      <c r="F28" s="31"/>
      <c r="G28" s="31"/>
    </row>
    <row r="29" spans="1:7" x14ac:dyDescent="0.2">
      <c r="B29" s="28"/>
      <c r="C29" s="28"/>
      <c r="D29" s="28"/>
      <c r="E29" s="31"/>
      <c r="F29" s="31"/>
      <c r="G29" s="31"/>
    </row>
    <row r="30" spans="1:7" x14ac:dyDescent="0.2">
      <c r="B30" s="28"/>
      <c r="C30" s="28"/>
      <c r="D30" s="28"/>
      <c r="E30" s="31"/>
      <c r="F30" s="31"/>
      <c r="G30" s="31"/>
    </row>
    <row r="31" spans="1:7" x14ac:dyDescent="0.2">
      <c r="B31" s="28"/>
      <c r="C31" s="28"/>
      <c r="D31" s="28"/>
      <c r="E31" s="31"/>
      <c r="F31" s="31"/>
      <c r="G31" s="31"/>
    </row>
    <row r="32" spans="1:7" x14ac:dyDescent="0.2">
      <c r="B32" s="28"/>
      <c r="C32" s="28"/>
      <c r="D32" s="28"/>
      <c r="E32" s="31"/>
      <c r="F32" s="31"/>
      <c r="G32" s="31"/>
    </row>
    <row r="33" spans="2:7" x14ac:dyDescent="0.2">
      <c r="B33" s="24" t="s">
        <v>27</v>
      </c>
      <c r="C33" s="24"/>
      <c r="D33" s="29"/>
      <c r="E33" s="25" t="s">
        <v>27</v>
      </c>
      <c r="F33" s="25"/>
      <c r="G33" s="25"/>
    </row>
    <row r="34" spans="2:7" ht="24.75" customHeight="1" x14ac:dyDescent="0.2">
      <c r="B34" s="26" t="s">
        <v>28</v>
      </c>
      <c r="C34" s="26"/>
      <c r="D34" s="30"/>
      <c r="E34" s="26" t="s">
        <v>29</v>
      </c>
      <c r="F34" s="26"/>
      <c r="G34" s="26"/>
    </row>
  </sheetData>
  <sheetProtection formatCells="0" formatColumns="0" formatRows="0" autoFilter="0"/>
  <mergeCells count="7">
    <mergeCell ref="A1:G1"/>
    <mergeCell ref="B26:G26"/>
    <mergeCell ref="B27:G27"/>
    <mergeCell ref="E34:G34"/>
    <mergeCell ref="E33:G33"/>
    <mergeCell ref="B33:C33"/>
    <mergeCell ref="B34:C3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2022-10-28T21:03:37Z</cp:lastPrinted>
  <dcterms:created xsi:type="dcterms:W3CDTF">2014-02-09T04:04:15Z</dcterms:created>
  <dcterms:modified xsi:type="dcterms:W3CDTF">2022-10-28T21:03:59Z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