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3raEvaluacion_SEvAC_2022\"/>
    </mc:Choice>
  </mc:AlternateContent>
  <bookViews>
    <workbookView xWindow="0" yWindow="0" windowWidth="15360" windowHeight="8340" tabRatio="885" firstSheet="3" activeTab="3"/>
  </bookViews>
  <sheets>
    <sheet name="COG" sheetId="6" state="hidden" r:id="rId1"/>
    <sheet name="CTG" sheetId="8" state="hidden" r:id="rId2"/>
    <sheet name="CA" sheetId="4" state="hidden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5" i="4" l="1"/>
  <c r="H15" i="4" s="1"/>
  <c r="E14" i="4"/>
  <c r="H14" i="4" s="1"/>
  <c r="G54" i="4" l="1"/>
  <c r="F54" i="4"/>
  <c r="D54" i="4"/>
  <c r="H52" i="4"/>
  <c r="H40" i="4"/>
  <c r="E52" i="4"/>
  <c r="E50" i="4"/>
  <c r="H50" i="4" s="1"/>
  <c r="E48" i="4"/>
  <c r="H48" i="4" s="1"/>
  <c r="E46" i="4"/>
  <c r="H46" i="4" s="1"/>
  <c r="E44" i="4"/>
  <c r="H44" i="4" s="1"/>
  <c r="E42" i="4"/>
  <c r="H42" i="4" s="1"/>
  <c r="E40" i="4"/>
  <c r="C54" i="4"/>
  <c r="G32" i="4"/>
  <c r="F32" i="4"/>
  <c r="H30" i="4"/>
  <c r="H28" i="4"/>
  <c r="H27" i="4"/>
  <c r="H32" i="4" s="1"/>
  <c r="E30" i="4"/>
  <c r="E29" i="4"/>
  <c r="H29" i="4" s="1"/>
  <c r="E28" i="4"/>
  <c r="E27" i="4"/>
  <c r="D32" i="4"/>
  <c r="C32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8" i="4"/>
  <c r="F18" i="4"/>
  <c r="D18" i="4"/>
  <c r="C18" i="4"/>
  <c r="H54" i="4" l="1"/>
  <c r="E54" i="4"/>
  <c r="E32" i="4"/>
  <c r="H18" i="4"/>
  <c r="E18" i="4"/>
  <c r="H38" i="5" l="1"/>
  <c r="H34" i="5"/>
  <c r="H33" i="5"/>
  <c r="H30" i="5"/>
  <c r="H28" i="5"/>
  <c r="H27" i="5"/>
  <c r="H22" i="5"/>
  <c r="H20" i="5"/>
  <c r="H19" i="5"/>
  <c r="H14" i="5"/>
  <c r="H12" i="5"/>
  <c r="H11" i="5"/>
  <c r="H8" i="5"/>
  <c r="E40" i="5"/>
  <c r="H40" i="5" s="1"/>
  <c r="E39" i="5"/>
  <c r="H39" i="5" s="1"/>
  <c r="E38" i="5"/>
  <c r="E37" i="5"/>
  <c r="H37" i="5" s="1"/>
  <c r="H36" i="5" s="1"/>
  <c r="E34" i="5"/>
  <c r="E33" i="5"/>
  <c r="E32" i="5"/>
  <c r="H32" i="5" s="1"/>
  <c r="E31" i="5"/>
  <c r="H31" i="5" s="1"/>
  <c r="E30" i="5"/>
  <c r="E29" i="5"/>
  <c r="H29" i="5" s="1"/>
  <c r="E28" i="5"/>
  <c r="E27" i="5"/>
  <c r="E26" i="5"/>
  <c r="H26" i="5" s="1"/>
  <c r="E23" i="5"/>
  <c r="H23" i="5" s="1"/>
  <c r="E22" i="5"/>
  <c r="E21" i="5"/>
  <c r="H21" i="5" s="1"/>
  <c r="E20" i="5"/>
  <c r="E19" i="5"/>
  <c r="E18" i="5"/>
  <c r="H18" i="5" s="1"/>
  <c r="E17" i="5"/>
  <c r="H17" i="5" s="1"/>
  <c r="E14" i="5"/>
  <c r="E13" i="5"/>
  <c r="H13" i="5" s="1"/>
  <c r="E12" i="5"/>
  <c r="E11" i="5"/>
  <c r="E10" i="5"/>
  <c r="H10" i="5" s="1"/>
  <c r="E9" i="5"/>
  <c r="H9" i="5" s="1"/>
  <c r="E8" i="5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H14" i="8"/>
  <c r="G16" i="8"/>
  <c r="F16" i="8"/>
  <c r="E14" i="8"/>
  <c r="E12" i="8"/>
  <c r="H12" i="8" s="1"/>
  <c r="E10" i="8"/>
  <c r="H10" i="8" s="1"/>
  <c r="E8" i="8"/>
  <c r="H8" i="8" s="1"/>
  <c r="E6" i="8"/>
  <c r="H6" i="8" s="1"/>
  <c r="D16" i="8"/>
  <c r="C16" i="8"/>
  <c r="E6" i="6"/>
  <c r="H6" i="6" s="1"/>
  <c r="E7" i="6"/>
  <c r="H7" i="6" s="1"/>
  <c r="E8" i="6"/>
  <c r="H8" i="6" s="1"/>
  <c r="E9" i="6"/>
  <c r="E10" i="6"/>
  <c r="H10" i="6" s="1"/>
  <c r="E11" i="6"/>
  <c r="H11" i="6" s="1"/>
  <c r="E12" i="6"/>
  <c r="H67" i="6"/>
  <c r="H55" i="6"/>
  <c r="H49" i="6"/>
  <c r="H37" i="6"/>
  <c r="H36" i="6"/>
  <c r="H25" i="6"/>
  <c r="H24" i="6"/>
  <c r="H12" i="6"/>
  <c r="H9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E54" i="6"/>
  <c r="H54" i="6" s="1"/>
  <c r="E52" i="6"/>
  <c r="H52" i="6" s="1"/>
  <c r="E51" i="6"/>
  <c r="H51" i="6" s="1"/>
  <c r="E50" i="6"/>
  <c r="H50" i="6" s="1"/>
  <c r="E49" i="6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E24" i="6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E65" i="6" s="1"/>
  <c r="H65" i="6" s="1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E13" i="6" s="1"/>
  <c r="C5" i="6"/>
  <c r="E57" i="6" l="1"/>
  <c r="H57" i="6" s="1"/>
  <c r="E69" i="6"/>
  <c r="H69" i="6" s="1"/>
  <c r="E43" i="6"/>
  <c r="E33" i="6"/>
  <c r="E5" i="6"/>
  <c r="C42" i="5"/>
  <c r="E16" i="8"/>
  <c r="E53" i="6"/>
  <c r="H53" i="6" s="1"/>
  <c r="H43" i="6"/>
  <c r="H33" i="6"/>
  <c r="E23" i="6"/>
  <c r="H23" i="6" s="1"/>
  <c r="H13" i="6"/>
  <c r="H5" i="6"/>
  <c r="D42" i="5"/>
  <c r="H16" i="5"/>
  <c r="H25" i="5"/>
  <c r="H42" i="5" s="1"/>
  <c r="G42" i="5"/>
  <c r="H6" i="5"/>
  <c r="G77" i="6"/>
  <c r="C77" i="6"/>
  <c r="F77" i="6"/>
  <c r="E6" i="5"/>
  <c r="D77" i="6"/>
  <c r="F42" i="5"/>
  <c r="E36" i="5"/>
  <c r="E25" i="5"/>
  <c r="E16" i="5"/>
  <c r="E42" i="5" s="1"/>
  <c r="H16" i="8"/>
  <c r="H77" i="6" l="1"/>
  <c r="E77" i="6"/>
</calcChain>
</file>

<file path=xl/sharedStrings.xml><?xml version="1.0" encoding="utf-8"?>
<sst xmlns="http://schemas.openxmlformats.org/spreadsheetml/2006/main" count="206" uniqueCount="147">
  <si>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</si>
  <si>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</si>
  <si>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</si>
  <si>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</si>
  <si>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</si>
  <si>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</si>
  <si>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</si>
  <si>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</si>
  <si>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</si>
  <si>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</si>
  <si>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</si>
  <si>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</si>
  <si>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</si>
  <si>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</si>
  <si>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</si>
  <si>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</si>
  <si>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</si>
  <si>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</si>
  <si>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</si>
  <si>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</si>
  <si>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</si>
  <si>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</si>
  <si>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</si>
  <si>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</si>
  <si>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</si>
  <si>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</si>
  <si>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</si>
  <si>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</si>
  <si>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</si>
  <si>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</si>
  <si>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</si>
  <si>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</si>
  <si>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</si>
  <si>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</si>
  <si>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</si>
  <si>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</si>
  <si>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</si>
  <si>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</si>
  <si>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</si>
  <si>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</si>
  <si>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</si>
  <si>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</si>
  <si>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</si>
  <si>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</si>
  <si>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</si>
  <si>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</si>
  <si>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</si>
  <si>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</si>
  <si>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</si>
  <si>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</si>
  <si>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</si>
  <si>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</si>
  <si>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</si>
  <si>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</si>
  <si>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</si>
  <si>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</si>
  <si>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</si>
  <si>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</si>
  <si>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</si>
  <si>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</si>
  <si>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</si>
  <si>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</si>
  <si>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</si>
  <si>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</si>
  <si>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</si>
  <si>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</si>
  <si>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</si>
  <si>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</si>
  <si>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</si>
  <si>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</si>
  <si>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</si>
  <si>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</si>
  <si>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</si>
  <si>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</si>
  <si>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</si>
  <si>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</si>
  <si>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</si>
  <si>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</si>
  <si>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</si>
  <si>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</si>
  <si>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</si>
  <si>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</si>
  <si>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</si>
  <si>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</si>
  <si>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</si>
  <si>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</si>
  <si>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</si>
  <si>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</si>
  <si>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</si>
  <si>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</si>
  <si>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</si>
  <si>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</si>
  <si>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</si>
  <si>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</si>
  <si>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</si>
  <si>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</si>
  <si>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</si>
  <si>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</si>
  <si>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</si>
  <si>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</si>
  <si>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</si>
  <si>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</si>
  <si>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</si>
  <si>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</si>
  <si>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</si>
  <si>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</si>
  <si>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</si>
  <si>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</si>
  <si>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</si>
  <si>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</si>
  <si>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</si>
  <si>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</si>
  <si>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</si>
  <si>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</si>
  <si>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</si>
  <si>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</si>
  <si>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</si>
  <si>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</si>
  <si>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</si>
  <si>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</si>
  <si>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</si>
  <si>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</si>
  <si>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</si>
  <si>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</si>
  <si>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</si>
  <si>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</si>
  <si>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</si>
  <si>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</si>
  <si>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Gasto(Capítulo y Concepto)
Del 1 de Enero AL 30 DE SEPTIEMBRE DEL 2022</t>
  </si>
  <si>
    <t>Sistema de Agua Potable y Alcantarillado San Miguel de Allende, Gto. 
Estado Analítico del Ejercicio del Presupuesto de Egresos
Clasificación Ecónomica (Por Tipo de Gasto)
Del 1 de Enero AL 30 DE SEPTIEMBRE DEL 2022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</si>
  <si>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</si>
  <si>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</si>
  <si>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</si>
  <si>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</si>
  <si>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</si>
  <si>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</si>
  <si>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</si>
  <si>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</si>
  <si>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</si>
  <si>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Sistema de Agua Potable y Alcantarillado San Miguel de Allende, Gto. 
Estado Analítico del Ejercicio del Presupuesto de Egresos
Clasificación Administrativa
Del 1 de Enero AL 30 DE SEPTIEMBRE DEL 2022</t>
  </si>
  <si>
    <t>Gobierno (Federal/Estatal/Municipal) de Sistema de Agua Potable y Alcantarillado San Miguel de Allende, Gto. 
Estado Analítico del Ejercicio del Presupuesto de Egresos
Clasificación Administrativa
Del 1 de Enero AL 30 DE SEPTIEMBRE DEL 2022</t>
  </si>
  <si>
    <t>Sector Paraestatal del Gobierno (Federal/Estatal/Municipal) de Sistema de Agua Potable y Alcantarillado San Miguel de Allende, Gto. 
Estado Analítico del Ejercicio del Presupuesto de Egresos
Clasificación Administrativa
Del 1 de Enero AL 30 DE SEPTIEMBRE DEL 2022</t>
  </si>
  <si>
    <t>Sistema de Agua Potable y Alcantarillado San Miguel de Allende, Gto. 
Estado Análitico del Ejercicio del Presupuesto de Egresos
Clasificación Funcional (Finalidad y Función)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</si>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</sst>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  <protection locked="0"/>
    </xf>
    <xf numFmtId="4" fontId="3" fillId="0" borderId="13" xfId="0" applyNumberFormat="1" applyFont="1" applyFill="1" applyBorder="1" applyProtection="1">
      <protection locked="0"/>
    </xf>
    <xf numFmtId="4" fontId="3" fillId="0" borderId="15" xfId="0" applyNumberFormat="1" applyFont="1" applyFill="1" applyBorder="1" applyProtection="1">
      <protection locked="0"/>
    </xf>
    <xf numFmtId="4" fontId="3" fillId="0" borderId="14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3" fillId="0" borderId="6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4" xfId="0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3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3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7" fillId="0" borderId="9" xfId="0" applyFont="1" applyFill="1" applyBorder="1" applyProtection="1"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</xf>
    <xf numFmtId="0" fontId="8" fillId="0" borderId="1" xfId="0" applyFont="1" applyBorder="1" applyAlignment="1">
      <alignment horizontal="center" vertical="center" wrapText="1"/>
    </xf>
    <xf numFmtId="4" fontId="3" fillId="0" borderId="15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0" fontId="0" fillId="0" borderId="0" xfId="0"/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45">
    <cellStyle name="Euro" xfId="1"/>
    <cellStyle name="Millares 2" xfId="2"/>
    <cellStyle name="Millares 2 2" xfId="3"/>
    <cellStyle name="Millares 2 2 2" xfId="35"/>
    <cellStyle name="Millares 2 2 3" xfId="25"/>
    <cellStyle name="Millares 2 2 4" xfId="17"/>
    <cellStyle name="Millares 2 3" xfId="4"/>
    <cellStyle name="Millares 2 3 2" xfId="36"/>
    <cellStyle name="Millares 2 3 3" xfId="26"/>
    <cellStyle name="Millares 2 3 4" xfId="18"/>
    <cellStyle name="Millares 2 4" xfId="33"/>
    <cellStyle name="Millares 2 4 2" xfId="43"/>
    <cellStyle name="Millares 2 5" xfId="34"/>
    <cellStyle name="Millares 2 6" xfId="24"/>
    <cellStyle name="Millares 2 7" xfId="16"/>
    <cellStyle name="Millares 3" xfId="5"/>
    <cellStyle name="Millares 3 2" xfId="37"/>
    <cellStyle name="Millares 3 3" xfId="27"/>
    <cellStyle name="Millares 3 4" xfId="19"/>
    <cellStyle name="Moneda 2" xfId="6"/>
    <cellStyle name="Moneda 2 2" xfId="38"/>
    <cellStyle name="Moneda 2 3" xfId="28"/>
    <cellStyle name="Moneda 2 4" xfId="20"/>
    <cellStyle name="Normal" xfId="0" builtinId="0"/>
    <cellStyle name="Normal 2" xfId="7"/>
    <cellStyle name="Normal 2 2" xfId="8"/>
    <cellStyle name="Normal 2 3" xfId="39"/>
    <cellStyle name="Normal 2 4" xfId="29"/>
    <cellStyle name="Normal 2 5" xfId="21"/>
    <cellStyle name="Normal 3" xfId="9"/>
    <cellStyle name="Normal 3 2" xfId="40"/>
    <cellStyle name="Normal 3 3" xfId="3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32"/>
    <cellStyle name="Normal 6 2 4" xfId="23"/>
    <cellStyle name="Normal 6 3" xfId="41"/>
    <cellStyle name="Normal 6 4" xfId="31"/>
    <cellStyle name="Normal 6 5" xfId="22"/>
    <cellStyle name="Normal 7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workbookViewId="0">
      <selection activeCell="B79" sqref="B79:G79"/>
    </sheetView>
  </sheetViews>
  <sheetFormatPr baseColWidth="10" defaultRowHeight="11.25" x14ac:dyDescent="0.2"/>
  <cols>
    <col min="1" max="1" width="5.8320312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6" t="s">
        <v>128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65239701.889999993</v>
      </c>
      <c r="D5" s="14">
        <f>SUM(D6:D12)</f>
        <v>0</v>
      </c>
      <c r="E5" s="14">
        <f>C5+D5</f>
        <v>65239701.889999993</v>
      </c>
      <c r="F5" s="14">
        <f>SUM(F6:F12)</f>
        <v>43928599.75999999</v>
      </c>
      <c r="G5" s="14">
        <f>SUM(G6:G12)</f>
        <v>43928599.75999999</v>
      </c>
      <c r="H5" s="14">
        <f>E5-F5</f>
        <v>21311102.130000003</v>
      </c>
    </row>
    <row r="6" spans="1:8" x14ac:dyDescent="0.2">
      <c r="A6" s="49">
        <v>1100</v>
      </c>
      <c r="B6" s="11" t="s">
        <v>70</v>
      </c>
      <c r="C6" s="15">
        <v>39333862.549999997</v>
      </c>
      <c r="D6" s="15">
        <v>0</v>
      </c>
      <c r="E6" s="15">
        <f t="shared" ref="E6:E69" si="0">C6+D6</f>
        <v>39333862.549999997</v>
      </c>
      <c r="F6" s="15">
        <v>27892977.309999999</v>
      </c>
      <c r="G6" s="15">
        <v>27892977.309999999</v>
      </c>
      <c r="H6" s="15">
        <f t="shared" ref="H6:H69" si="1">E6-F6</f>
        <v>11440885.239999998</v>
      </c>
    </row>
    <row r="7" spans="1:8" x14ac:dyDescent="0.2">
      <c r="A7" s="49">
        <v>1200</v>
      </c>
      <c r="B7" s="11" t="s">
        <v>71</v>
      </c>
      <c r="C7" s="15">
        <v>1400000</v>
      </c>
      <c r="D7" s="15">
        <v>0</v>
      </c>
      <c r="E7" s="15">
        <f t="shared" si="0"/>
        <v>1400000</v>
      </c>
      <c r="F7" s="15">
        <v>1368347.84</v>
      </c>
      <c r="G7" s="15">
        <v>1368347.84</v>
      </c>
      <c r="H7" s="15">
        <f t="shared" si="1"/>
        <v>31652.159999999916</v>
      </c>
    </row>
    <row r="8" spans="1:8" x14ac:dyDescent="0.2">
      <c r="A8" s="49">
        <v>1300</v>
      </c>
      <c r="B8" s="11" t="s">
        <v>72</v>
      </c>
      <c r="C8" s="15">
        <v>6418082.2599999998</v>
      </c>
      <c r="D8" s="15">
        <v>0</v>
      </c>
      <c r="E8" s="15">
        <f t="shared" si="0"/>
        <v>6418082.2599999998</v>
      </c>
      <c r="F8" s="15">
        <v>1445741.58</v>
      </c>
      <c r="G8" s="15">
        <v>1445741.58</v>
      </c>
      <c r="H8" s="15">
        <f t="shared" si="1"/>
        <v>4972340.68</v>
      </c>
    </row>
    <row r="9" spans="1:8" x14ac:dyDescent="0.2">
      <c r="A9" s="49">
        <v>1400</v>
      </c>
      <c r="B9" s="11" t="s">
        <v>35</v>
      </c>
      <c r="C9" s="15">
        <v>8200000</v>
      </c>
      <c r="D9" s="15">
        <v>0</v>
      </c>
      <c r="E9" s="15">
        <f t="shared" si="0"/>
        <v>8200000</v>
      </c>
      <c r="F9" s="15">
        <v>5796488.9800000004</v>
      </c>
      <c r="G9" s="15">
        <v>5796488.9800000004</v>
      </c>
      <c r="H9" s="15">
        <f t="shared" si="1"/>
        <v>2403511.0199999996</v>
      </c>
    </row>
    <row r="10" spans="1:8" x14ac:dyDescent="0.2">
      <c r="A10" s="49">
        <v>1500</v>
      </c>
      <c r="B10" s="11" t="s">
        <v>73</v>
      </c>
      <c r="C10" s="15">
        <v>9887757.0800000001</v>
      </c>
      <c r="D10" s="15">
        <v>0</v>
      </c>
      <c r="E10" s="15">
        <f t="shared" si="0"/>
        <v>9887757.0800000001</v>
      </c>
      <c r="F10" s="15">
        <v>7425044.0499999998</v>
      </c>
      <c r="G10" s="15">
        <v>7425044.0499999998</v>
      </c>
      <c r="H10" s="15">
        <f t="shared" si="1"/>
        <v>2462713.0300000003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15920482.900000002</v>
      </c>
      <c r="D13" s="15">
        <f>SUM(D14:D22)</f>
        <v>0</v>
      </c>
      <c r="E13" s="15">
        <f t="shared" si="0"/>
        <v>15920482.900000002</v>
      </c>
      <c r="F13" s="15">
        <f>SUM(F14:F22)</f>
        <v>8759691.5899999999</v>
      </c>
      <c r="G13" s="15">
        <f>SUM(G14:G22)</f>
        <v>8759691.5899999999</v>
      </c>
      <c r="H13" s="15">
        <f t="shared" si="1"/>
        <v>7160791.3100000024</v>
      </c>
    </row>
    <row r="14" spans="1:8" x14ac:dyDescent="0.2">
      <c r="A14" s="49">
        <v>2100</v>
      </c>
      <c r="B14" s="11" t="s">
        <v>75</v>
      </c>
      <c r="C14" s="15">
        <v>1544015.63</v>
      </c>
      <c r="D14" s="15">
        <v>0</v>
      </c>
      <c r="E14" s="15">
        <f t="shared" si="0"/>
        <v>1544015.63</v>
      </c>
      <c r="F14" s="15">
        <v>1043748.57</v>
      </c>
      <c r="G14" s="15">
        <v>1043748.57</v>
      </c>
      <c r="H14" s="15">
        <f t="shared" si="1"/>
        <v>500267.05999999994</v>
      </c>
    </row>
    <row r="15" spans="1:8" x14ac:dyDescent="0.2">
      <c r="A15" s="49">
        <v>2200</v>
      </c>
      <c r="B15" s="11" t="s">
        <v>76</v>
      </c>
      <c r="C15" s="15">
        <v>178738.3</v>
      </c>
      <c r="D15" s="15">
        <v>0</v>
      </c>
      <c r="E15" s="15">
        <f t="shared" si="0"/>
        <v>178738.3</v>
      </c>
      <c r="F15" s="15">
        <v>73179.850000000006</v>
      </c>
      <c r="G15" s="15">
        <v>73179.850000000006</v>
      </c>
      <c r="H15" s="15">
        <f t="shared" si="1"/>
        <v>105558.44999999998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4340010.24</v>
      </c>
      <c r="D17" s="15">
        <v>0</v>
      </c>
      <c r="E17" s="15">
        <f t="shared" si="0"/>
        <v>4340010.24</v>
      </c>
      <c r="F17" s="15">
        <v>3575930.96</v>
      </c>
      <c r="G17" s="15">
        <v>3575930.96</v>
      </c>
      <c r="H17" s="15">
        <f t="shared" si="1"/>
        <v>764079.28000000026</v>
      </c>
    </row>
    <row r="18" spans="1:8" x14ac:dyDescent="0.2">
      <c r="A18" s="49">
        <v>2500</v>
      </c>
      <c r="B18" s="11" t="s">
        <v>79</v>
      </c>
      <c r="C18" s="15">
        <v>1268307.71</v>
      </c>
      <c r="D18" s="15">
        <v>0</v>
      </c>
      <c r="E18" s="15">
        <f t="shared" si="0"/>
        <v>1268307.71</v>
      </c>
      <c r="F18" s="15">
        <v>725819.81</v>
      </c>
      <c r="G18" s="15">
        <v>725819.81</v>
      </c>
      <c r="H18" s="15">
        <f t="shared" si="1"/>
        <v>542487.89999999991</v>
      </c>
    </row>
    <row r="19" spans="1:8" x14ac:dyDescent="0.2">
      <c r="A19" s="49">
        <v>2600</v>
      </c>
      <c r="B19" s="11" t="s">
        <v>80</v>
      </c>
      <c r="C19" s="15">
        <v>2143910.2400000002</v>
      </c>
      <c r="D19" s="15">
        <v>0</v>
      </c>
      <c r="E19" s="15">
        <f t="shared" si="0"/>
        <v>2143910.2400000002</v>
      </c>
      <c r="F19" s="15">
        <v>1861101.4</v>
      </c>
      <c r="G19" s="15">
        <v>1861101.4</v>
      </c>
      <c r="H19" s="15">
        <f t="shared" si="1"/>
        <v>282808.84000000032</v>
      </c>
    </row>
    <row r="20" spans="1:8" x14ac:dyDescent="0.2">
      <c r="A20" s="49">
        <v>2700</v>
      </c>
      <c r="B20" s="11" t="s">
        <v>81</v>
      </c>
      <c r="C20" s="15">
        <v>1099209.07</v>
      </c>
      <c r="D20" s="15">
        <v>0</v>
      </c>
      <c r="E20" s="15">
        <f t="shared" si="0"/>
        <v>1099209.07</v>
      </c>
      <c r="F20" s="15">
        <v>395964.56</v>
      </c>
      <c r="G20" s="15">
        <v>395964.56</v>
      </c>
      <c r="H20" s="15">
        <f t="shared" si="1"/>
        <v>703244.51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5346291.71</v>
      </c>
      <c r="D22" s="15">
        <v>0</v>
      </c>
      <c r="E22" s="15">
        <f t="shared" si="0"/>
        <v>5346291.71</v>
      </c>
      <c r="F22" s="15">
        <v>1083946.44</v>
      </c>
      <c r="G22" s="15">
        <v>1083946.44</v>
      </c>
      <c r="H22" s="15">
        <f t="shared" si="1"/>
        <v>4262345.2699999996</v>
      </c>
    </row>
    <row r="23" spans="1:8" x14ac:dyDescent="0.2">
      <c r="A23" s="48" t="s">
        <v>63</v>
      </c>
      <c r="B23" s="7"/>
      <c r="C23" s="15">
        <f>SUM(C24:C32)</f>
        <v>56629136.939999998</v>
      </c>
      <c r="D23" s="15">
        <f>SUM(D24:D32)</f>
        <v>0</v>
      </c>
      <c r="E23" s="15">
        <f t="shared" si="0"/>
        <v>56629136.939999998</v>
      </c>
      <c r="F23" s="15">
        <f>SUM(F24:F32)</f>
        <v>37713519.759999998</v>
      </c>
      <c r="G23" s="15">
        <f>SUM(G24:G32)</f>
        <v>37713519.759999998</v>
      </c>
      <c r="H23" s="15">
        <f t="shared" si="1"/>
        <v>18915617.18</v>
      </c>
    </row>
    <row r="24" spans="1:8" x14ac:dyDescent="0.2">
      <c r="A24" s="49">
        <v>3100</v>
      </c>
      <c r="B24" s="11" t="s">
        <v>84</v>
      </c>
      <c r="C24" s="15">
        <v>28451092.600000001</v>
      </c>
      <c r="D24" s="15">
        <v>0</v>
      </c>
      <c r="E24" s="15">
        <f t="shared" si="0"/>
        <v>28451092.600000001</v>
      </c>
      <c r="F24" s="15">
        <v>22063389.390000001</v>
      </c>
      <c r="G24" s="15">
        <v>22063389.390000001</v>
      </c>
      <c r="H24" s="15">
        <f t="shared" si="1"/>
        <v>6387703.2100000009</v>
      </c>
    </row>
    <row r="25" spans="1:8" x14ac:dyDescent="0.2">
      <c r="A25" s="49">
        <v>3200</v>
      </c>
      <c r="B25" s="11" t="s">
        <v>85</v>
      </c>
      <c r="C25" s="15">
        <v>515371.18</v>
      </c>
      <c r="D25" s="15">
        <v>0</v>
      </c>
      <c r="E25" s="15">
        <f t="shared" si="0"/>
        <v>515371.18</v>
      </c>
      <c r="F25" s="15">
        <v>218625.62</v>
      </c>
      <c r="G25" s="15">
        <v>218625.62</v>
      </c>
      <c r="H25" s="15">
        <f t="shared" si="1"/>
        <v>296745.56</v>
      </c>
    </row>
    <row r="26" spans="1:8" x14ac:dyDescent="0.2">
      <c r="A26" s="49">
        <v>3300</v>
      </c>
      <c r="B26" s="11" t="s">
        <v>86</v>
      </c>
      <c r="C26" s="15">
        <v>4433584.21</v>
      </c>
      <c r="D26" s="15">
        <v>0</v>
      </c>
      <c r="E26" s="15">
        <f t="shared" si="0"/>
        <v>4433584.21</v>
      </c>
      <c r="F26" s="15">
        <v>2581091.34</v>
      </c>
      <c r="G26" s="15">
        <v>2581091.34</v>
      </c>
      <c r="H26" s="15">
        <f t="shared" si="1"/>
        <v>1852492.87</v>
      </c>
    </row>
    <row r="27" spans="1:8" x14ac:dyDescent="0.2">
      <c r="A27" s="49">
        <v>3400</v>
      </c>
      <c r="B27" s="11" t="s">
        <v>87</v>
      </c>
      <c r="C27" s="15">
        <v>2180967.62</v>
      </c>
      <c r="D27" s="15">
        <v>0</v>
      </c>
      <c r="E27" s="15">
        <f t="shared" si="0"/>
        <v>2180967.62</v>
      </c>
      <c r="F27" s="15">
        <v>1299387.3799999999</v>
      </c>
      <c r="G27" s="15">
        <v>1299387.3799999999</v>
      </c>
      <c r="H27" s="15">
        <f t="shared" si="1"/>
        <v>881580.24000000022</v>
      </c>
    </row>
    <row r="28" spans="1:8" x14ac:dyDescent="0.2">
      <c r="A28" s="49">
        <v>3500</v>
      </c>
      <c r="B28" s="11" t="s">
        <v>88</v>
      </c>
      <c r="C28" s="15">
        <v>5313734.76</v>
      </c>
      <c r="D28" s="15">
        <v>0</v>
      </c>
      <c r="E28" s="15">
        <f t="shared" si="0"/>
        <v>5313734.76</v>
      </c>
      <c r="F28" s="15">
        <v>2981389.37</v>
      </c>
      <c r="G28" s="15">
        <v>2981389.37</v>
      </c>
      <c r="H28" s="15">
        <f t="shared" si="1"/>
        <v>2332345.3899999997</v>
      </c>
    </row>
    <row r="29" spans="1:8" x14ac:dyDescent="0.2">
      <c r="A29" s="49">
        <v>3600</v>
      </c>
      <c r="B29" s="11" t="s">
        <v>89</v>
      </c>
      <c r="C29" s="15">
        <v>3130312.96</v>
      </c>
      <c r="D29" s="15">
        <v>0</v>
      </c>
      <c r="E29" s="15">
        <f t="shared" si="0"/>
        <v>3130312.96</v>
      </c>
      <c r="F29" s="15">
        <v>84727.09</v>
      </c>
      <c r="G29" s="15">
        <v>84727.09</v>
      </c>
      <c r="H29" s="15">
        <f t="shared" si="1"/>
        <v>3045585.87</v>
      </c>
    </row>
    <row r="30" spans="1:8" x14ac:dyDescent="0.2">
      <c r="A30" s="49">
        <v>3700</v>
      </c>
      <c r="B30" s="11" t="s">
        <v>90</v>
      </c>
      <c r="C30" s="15">
        <v>144731.99</v>
      </c>
      <c r="D30" s="15">
        <v>0</v>
      </c>
      <c r="E30" s="15">
        <f t="shared" si="0"/>
        <v>144731.99</v>
      </c>
      <c r="F30" s="15">
        <v>20616.490000000002</v>
      </c>
      <c r="G30" s="15">
        <v>20616.490000000002</v>
      </c>
      <c r="H30" s="15">
        <f t="shared" si="1"/>
        <v>124115.49999999999</v>
      </c>
    </row>
    <row r="31" spans="1:8" x14ac:dyDescent="0.2">
      <c r="A31" s="49">
        <v>3800</v>
      </c>
      <c r="B31" s="11" t="s">
        <v>91</v>
      </c>
      <c r="C31" s="15">
        <v>486161.62</v>
      </c>
      <c r="D31" s="15">
        <v>0</v>
      </c>
      <c r="E31" s="15">
        <f t="shared" si="0"/>
        <v>486161.62</v>
      </c>
      <c r="F31" s="15">
        <v>367713.08</v>
      </c>
      <c r="G31" s="15">
        <v>367713.08</v>
      </c>
      <c r="H31" s="15">
        <f t="shared" si="1"/>
        <v>118448.53999999998</v>
      </c>
    </row>
    <row r="32" spans="1:8" x14ac:dyDescent="0.2">
      <c r="A32" s="49">
        <v>3900</v>
      </c>
      <c r="B32" s="11" t="s">
        <v>19</v>
      </c>
      <c r="C32" s="15">
        <v>11973180</v>
      </c>
      <c r="D32" s="15">
        <v>0</v>
      </c>
      <c r="E32" s="15">
        <f t="shared" si="0"/>
        <v>11973180</v>
      </c>
      <c r="F32" s="15">
        <v>8096580</v>
      </c>
      <c r="G32" s="15">
        <v>8096580</v>
      </c>
      <c r="H32" s="15">
        <f t="shared" si="1"/>
        <v>3876600</v>
      </c>
    </row>
    <row r="33" spans="1:8" x14ac:dyDescent="0.2">
      <c r="A33" s="48" t="s">
        <v>64</v>
      </c>
      <c r="B33" s="7"/>
      <c r="C33" s="15">
        <f>SUM(C34:C42)</f>
        <v>3000000</v>
      </c>
      <c r="D33" s="15">
        <f>SUM(D34:D42)</f>
        <v>0</v>
      </c>
      <c r="E33" s="15">
        <f t="shared" si="0"/>
        <v>3000000</v>
      </c>
      <c r="F33" s="15">
        <f>SUM(F34:F42)</f>
        <v>0</v>
      </c>
      <c r="G33" s="15">
        <f>SUM(G34:G42)</f>
        <v>0</v>
      </c>
      <c r="H33" s="15">
        <f t="shared" si="1"/>
        <v>3000000</v>
      </c>
    </row>
    <row r="34" spans="1:8" x14ac:dyDescent="0.2">
      <c r="A34" s="49">
        <v>4100</v>
      </c>
      <c r="B34" s="11" t="s">
        <v>92</v>
      </c>
      <c r="C34" s="15">
        <v>3000000</v>
      </c>
      <c r="D34" s="15">
        <v>0</v>
      </c>
      <c r="E34" s="15">
        <f t="shared" si="0"/>
        <v>3000000</v>
      </c>
      <c r="F34" s="15">
        <v>0</v>
      </c>
      <c r="G34" s="15">
        <v>0</v>
      </c>
      <c r="H34" s="15">
        <f t="shared" si="1"/>
        <v>3000000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4594957.72</v>
      </c>
      <c r="D43" s="15">
        <f>SUM(D44:D52)</f>
        <v>0</v>
      </c>
      <c r="E43" s="15">
        <f t="shared" si="0"/>
        <v>4594957.72</v>
      </c>
      <c r="F43" s="15">
        <f>SUM(F44:F52)</f>
        <v>1540480.29</v>
      </c>
      <c r="G43" s="15">
        <f>SUM(G44:G52)</f>
        <v>1540480.29</v>
      </c>
      <c r="H43" s="15">
        <f t="shared" si="1"/>
        <v>3054477.4299999997</v>
      </c>
    </row>
    <row r="44" spans="1:8" x14ac:dyDescent="0.2">
      <c r="A44" s="49">
        <v>5100</v>
      </c>
      <c r="B44" s="11" t="s">
        <v>99</v>
      </c>
      <c r="C44" s="15">
        <v>1058776.8799999999</v>
      </c>
      <c r="D44" s="15">
        <v>0</v>
      </c>
      <c r="E44" s="15">
        <f t="shared" si="0"/>
        <v>1058776.8799999999</v>
      </c>
      <c r="F44" s="15">
        <v>469528.19</v>
      </c>
      <c r="G44" s="15">
        <v>469528.19</v>
      </c>
      <c r="H44" s="15">
        <f t="shared" si="1"/>
        <v>589248.68999999994</v>
      </c>
    </row>
    <row r="45" spans="1:8" hidden="1" x14ac:dyDescent="0.2">
      <c r="A45" s="49">
        <v>5200</v>
      </c>
      <c r="B45" s="11" t="s">
        <v>100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">
      <c r="A46" s="49">
        <v>5300</v>
      </c>
      <c r="B46" s="11" t="s">
        <v>101</v>
      </c>
      <c r="C46" s="15">
        <v>100304</v>
      </c>
      <c r="D46" s="15">
        <v>0</v>
      </c>
      <c r="E46" s="15">
        <f t="shared" si="0"/>
        <v>100304</v>
      </c>
      <c r="F46" s="15">
        <v>0</v>
      </c>
      <c r="G46" s="15">
        <v>0</v>
      </c>
      <c r="H46" s="15">
        <f t="shared" si="1"/>
        <v>100304</v>
      </c>
    </row>
    <row r="47" spans="1:8" x14ac:dyDescent="0.2">
      <c r="A47" s="49">
        <v>5400</v>
      </c>
      <c r="B47" s="11" t="s">
        <v>102</v>
      </c>
      <c r="C47" s="15">
        <v>1080000</v>
      </c>
      <c r="D47" s="15">
        <v>0</v>
      </c>
      <c r="E47" s="15">
        <f t="shared" si="0"/>
        <v>1080000</v>
      </c>
      <c r="F47" s="15">
        <v>299913.78999999998</v>
      </c>
      <c r="G47" s="15">
        <v>299913.78999999998</v>
      </c>
      <c r="H47" s="15">
        <f t="shared" si="1"/>
        <v>780086.21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1569729.64</v>
      </c>
      <c r="D49" s="15">
        <v>0</v>
      </c>
      <c r="E49" s="15">
        <f t="shared" si="0"/>
        <v>1569729.64</v>
      </c>
      <c r="F49" s="15">
        <v>665790.31000000006</v>
      </c>
      <c r="G49" s="15">
        <v>665790.31000000006</v>
      </c>
      <c r="H49" s="15">
        <f t="shared" si="1"/>
        <v>903939.32999999984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hidden="1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786147.2</v>
      </c>
      <c r="D52" s="15">
        <v>0</v>
      </c>
      <c r="E52" s="15">
        <f t="shared" si="0"/>
        <v>786147.2</v>
      </c>
      <c r="F52" s="15">
        <v>105248</v>
      </c>
      <c r="G52" s="15">
        <v>105248</v>
      </c>
      <c r="H52" s="15">
        <f t="shared" si="1"/>
        <v>680899.2</v>
      </c>
    </row>
    <row r="53" spans="1:8" x14ac:dyDescent="0.2">
      <c r="A53" s="48" t="s">
        <v>66</v>
      </c>
      <c r="B53" s="7"/>
      <c r="C53" s="15">
        <f>SUM(C54:C56)</f>
        <v>69616240.549999997</v>
      </c>
      <c r="D53" s="15">
        <f>SUM(D54:D56)</f>
        <v>0</v>
      </c>
      <c r="E53" s="15">
        <f t="shared" si="0"/>
        <v>69616240.549999997</v>
      </c>
      <c r="F53" s="15">
        <f>SUM(F54:F56)</f>
        <v>48469119.640000001</v>
      </c>
      <c r="G53" s="15">
        <f>SUM(G54:G56)</f>
        <v>48469119.640000001</v>
      </c>
      <c r="H53" s="15">
        <f t="shared" si="1"/>
        <v>21147120.909999996</v>
      </c>
    </row>
    <row r="54" spans="1:8" x14ac:dyDescent="0.2">
      <c r="A54" s="49">
        <v>6100</v>
      </c>
      <c r="B54" s="11" t="s">
        <v>108</v>
      </c>
      <c r="C54" s="15">
        <v>66320240.549999997</v>
      </c>
      <c r="D54" s="15">
        <v>0</v>
      </c>
      <c r="E54" s="15">
        <f t="shared" si="0"/>
        <v>66320240.549999997</v>
      </c>
      <c r="F54" s="15">
        <v>46604057.560000002</v>
      </c>
      <c r="G54" s="15">
        <v>46604057.560000002</v>
      </c>
      <c r="H54" s="15">
        <f t="shared" si="1"/>
        <v>19716182.989999995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3296000</v>
      </c>
      <c r="D56" s="15">
        <v>0</v>
      </c>
      <c r="E56" s="15">
        <f t="shared" si="0"/>
        <v>3296000</v>
      </c>
      <c r="F56" s="15">
        <v>1865062.08</v>
      </c>
      <c r="G56" s="15">
        <v>1865062.08</v>
      </c>
      <c r="H56" s="15">
        <f t="shared" si="1"/>
        <v>1430937.92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hidden="1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215000520</v>
      </c>
      <c r="D77" s="17">
        <f t="shared" si="4"/>
        <v>0</v>
      </c>
      <c r="E77" s="17">
        <f t="shared" si="4"/>
        <v>215000520</v>
      </c>
      <c r="F77" s="17">
        <f t="shared" si="4"/>
        <v>140411411.03999999</v>
      </c>
      <c r="G77" s="17">
        <f t="shared" si="4"/>
        <v>140411411.03999999</v>
      </c>
      <c r="H77" s="17">
        <f t="shared" si="4"/>
        <v>74589108.960000008</v>
      </c>
    </row>
    <row r="79" spans="1:8" ht="39" customHeight="1" x14ac:dyDescent="0.2">
      <c r="B79" s="70" t="s">
        <v>143</v>
      </c>
      <c r="C79" s="70"/>
      <c r="D79" s="70"/>
      <c r="E79" s="70"/>
      <c r="F79" s="70"/>
      <c r="G79" s="70"/>
    </row>
    <row r="80" spans="1:8" x14ac:dyDescent="0.2">
      <c r="B80" s="54"/>
      <c r="C80" s="54"/>
      <c r="D80" s="54"/>
      <c r="E80" s="52"/>
      <c r="F80" s="52"/>
      <c r="G80" s="52"/>
    </row>
    <row r="81" spans="2:7" x14ac:dyDescent="0.2">
      <c r="B81" s="54"/>
      <c r="C81" s="54"/>
      <c r="D81" s="54"/>
      <c r="E81" s="52"/>
      <c r="F81" s="52"/>
      <c r="G81" s="52"/>
    </row>
    <row r="82" spans="2:7" x14ac:dyDescent="0.2">
      <c r="B82" s="54"/>
      <c r="C82" s="54"/>
      <c r="D82" s="54"/>
      <c r="E82" s="52"/>
      <c r="F82" s="52"/>
      <c r="G82" s="52"/>
    </row>
    <row r="83" spans="2:7" x14ac:dyDescent="0.2">
      <c r="B83" s="54"/>
      <c r="C83" s="54"/>
      <c r="D83" s="54"/>
      <c r="E83" s="52"/>
      <c r="F83" s="52"/>
      <c r="G83" s="52"/>
    </row>
    <row r="84" spans="2:7" x14ac:dyDescent="0.2">
      <c r="B84" s="54"/>
      <c r="C84" s="54"/>
      <c r="D84" s="54"/>
      <c r="E84" s="52"/>
      <c r="F84" s="52"/>
      <c r="G84" s="52"/>
    </row>
    <row r="85" spans="2:7" x14ac:dyDescent="0.2">
      <c r="B85" s="69" t="s">
        <v>144</v>
      </c>
      <c r="C85" s="69"/>
      <c r="D85" s="53"/>
      <c r="E85" s="68" t="s">
        <v>144</v>
      </c>
      <c r="F85" s="68"/>
      <c r="G85" s="68"/>
    </row>
    <row r="86" spans="2:7" ht="25.5" customHeight="1" x14ac:dyDescent="0.2">
      <c r="B86" s="67" t="s">
        <v>145</v>
      </c>
      <c r="C86" s="67"/>
      <c r="D86" s="55"/>
      <c r="E86" s="67" t="s">
        <v>146</v>
      </c>
      <c r="F86" s="67"/>
      <c r="G86" s="67"/>
    </row>
  </sheetData>
  <sheetProtection formatCells="0" formatColumns="0" formatRows="0" autoFilter="0"/>
  <mergeCells count="9">
    <mergeCell ref="A1:H1"/>
    <mergeCell ref="C2:G2"/>
    <mergeCell ref="H2:H3"/>
    <mergeCell ref="A2:B4"/>
    <mergeCell ref="E86:G86"/>
    <mergeCell ref="E85:G85"/>
    <mergeCell ref="B85:C85"/>
    <mergeCell ref="B86:C86"/>
    <mergeCell ref="B79:G7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E34" sqref="E34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6" t="s">
        <v>129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137789321.72999999</v>
      </c>
      <c r="D6" s="50">
        <v>0</v>
      </c>
      <c r="E6" s="50">
        <f>C6+D6</f>
        <v>137789321.72999999</v>
      </c>
      <c r="F6" s="50">
        <v>90401811.109999999</v>
      </c>
      <c r="G6" s="50">
        <v>90401811.109999999</v>
      </c>
      <c r="H6" s="50">
        <f>E6-F6</f>
        <v>47387510.61999999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77211198.269999996</v>
      </c>
      <c r="D8" s="50">
        <v>0</v>
      </c>
      <c r="E8" s="50">
        <f>C8+D8</f>
        <v>77211198.269999996</v>
      </c>
      <c r="F8" s="50">
        <v>50009599.93</v>
      </c>
      <c r="G8" s="50">
        <v>50009599.93</v>
      </c>
      <c r="H8" s="50">
        <f>E8-F8</f>
        <v>27201598.339999996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215000520</v>
      </c>
      <c r="D16" s="17">
        <f>SUM(D6+D8+D10+D12+D14)</f>
        <v>0</v>
      </c>
      <c r="E16" s="17">
        <f>SUM(E6+E8+E10+E12+E14)</f>
        <v>215000520</v>
      </c>
      <c r="F16" s="17">
        <f t="shared" ref="F16:H16" si="0">SUM(F6+F8+F10+F12+F14)</f>
        <v>140411411.03999999</v>
      </c>
      <c r="G16" s="17">
        <f t="shared" si="0"/>
        <v>140411411.03999999</v>
      </c>
      <c r="H16" s="17">
        <f t="shared" si="0"/>
        <v>74589108.959999979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>
      <selection activeCell="E34" sqref="E34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6" t="s">
        <v>139</v>
      </c>
      <c r="B1" s="57"/>
      <c r="C1" s="57"/>
      <c r="D1" s="57"/>
      <c r="E1" s="57"/>
      <c r="F1" s="57"/>
      <c r="G1" s="57"/>
      <c r="H1" s="58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61" t="s">
        <v>54</v>
      </c>
      <c r="B3" s="62"/>
      <c r="C3" s="56" t="s">
        <v>60</v>
      </c>
      <c r="D3" s="57"/>
      <c r="E3" s="57"/>
      <c r="F3" s="57"/>
      <c r="G3" s="58"/>
      <c r="H3" s="59" t="s">
        <v>59</v>
      </c>
    </row>
    <row r="4" spans="1:8" ht="24.95" customHeight="1" x14ac:dyDescent="0.2">
      <c r="A4" s="63"/>
      <c r="B4" s="64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60"/>
    </row>
    <row r="5" spans="1:8" x14ac:dyDescent="0.2">
      <c r="A5" s="65"/>
      <c r="B5" s="66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7946838.7199999997</v>
      </c>
      <c r="D7" s="15">
        <v>0</v>
      </c>
      <c r="E7" s="15">
        <f>C7+D7</f>
        <v>7946838.7199999997</v>
      </c>
      <c r="F7" s="15">
        <v>5594547.1399999997</v>
      </c>
      <c r="G7" s="15">
        <v>5594547.1399999997</v>
      </c>
      <c r="H7" s="15">
        <f>E7-F7</f>
        <v>2352291.58</v>
      </c>
    </row>
    <row r="8" spans="1:8" x14ac:dyDescent="0.2">
      <c r="A8" s="4" t="s">
        <v>131</v>
      </c>
      <c r="B8" s="22"/>
      <c r="C8" s="15">
        <v>11938907.810000001</v>
      </c>
      <c r="D8" s="15">
        <v>0</v>
      </c>
      <c r="E8" s="15">
        <f t="shared" ref="E8:E13" si="0">C8+D8</f>
        <v>11938907.810000001</v>
      </c>
      <c r="F8" s="15">
        <v>4649191.4000000004</v>
      </c>
      <c r="G8" s="15">
        <v>4649191.4000000004</v>
      </c>
      <c r="H8" s="15">
        <f t="shared" ref="H8:H13" si="1">E8-F8</f>
        <v>7289716.4100000001</v>
      </c>
    </row>
    <row r="9" spans="1:8" x14ac:dyDescent="0.2">
      <c r="A9" s="4" t="s">
        <v>132</v>
      </c>
      <c r="B9" s="22"/>
      <c r="C9" s="15">
        <v>66615237.340000004</v>
      </c>
      <c r="D9" s="15">
        <v>0</v>
      </c>
      <c r="E9" s="15">
        <f t="shared" si="0"/>
        <v>66615237.340000004</v>
      </c>
      <c r="F9" s="15">
        <v>51843248.909999996</v>
      </c>
      <c r="G9" s="15">
        <v>51843248.909999996</v>
      </c>
      <c r="H9" s="15">
        <f t="shared" si="1"/>
        <v>14771988.430000007</v>
      </c>
    </row>
    <row r="10" spans="1:8" x14ac:dyDescent="0.2">
      <c r="A10" s="4" t="s">
        <v>133</v>
      </c>
      <c r="B10" s="22"/>
      <c r="C10" s="15">
        <v>38891716.539999999</v>
      </c>
      <c r="D10" s="15">
        <v>0</v>
      </c>
      <c r="E10" s="15">
        <f t="shared" si="0"/>
        <v>38891716.539999999</v>
      </c>
      <c r="F10" s="15">
        <v>29890850.670000002</v>
      </c>
      <c r="G10" s="15">
        <v>29890850.670000002</v>
      </c>
      <c r="H10" s="15">
        <f t="shared" si="1"/>
        <v>9000865.8699999973</v>
      </c>
    </row>
    <row r="11" spans="1:8" x14ac:dyDescent="0.2">
      <c r="A11" s="4" t="s">
        <v>134</v>
      </c>
      <c r="B11" s="22"/>
      <c r="C11" s="15">
        <v>20046891.84</v>
      </c>
      <c r="D11" s="15">
        <v>0</v>
      </c>
      <c r="E11" s="15">
        <f t="shared" si="0"/>
        <v>20046891.84</v>
      </c>
      <c r="F11" s="15">
        <v>5451714.96</v>
      </c>
      <c r="G11" s="15">
        <v>5451714.96</v>
      </c>
      <c r="H11" s="15">
        <f t="shared" si="1"/>
        <v>14595176.879999999</v>
      </c>
    </row>
    <row r="12" spans="1:8" x14ac:dyDescent="0.2">
      <c r="A12" s="4" t="s">
        <v>135</v>
      </c>
      <c r="B12" s="22"/>
      <c r="C12" s="15">
        <v>34161639.469999999</v>
      </c>
      <c r="D12" s="15">
        <v>450000</v>
      </c>
      <c r="E12" s="15">
        <f t="shared" si="0"/>
        <v>34611639.469999999</v>
      </c>
      <c r="F12" s="15">
        <v>24180098.25</v>
      </c>
      <c r="G12" s="15">
        <v>24180098.25</v>
      </c>
      <c r="H12" s="15">
        <f t="shared" si="1"/>
        <v>10431541.219999999</v>
      </c>
    </row>
    <row r="13" spans="1:8" x14ac:dyDescent="0.2">
      <c r="A13" s="4" t="s">
        <v>136</v>
      </c>
      <c r="B13" s="22"/>
      <c r="C13" s="15">
        <v>18057465.379999999</v>
      </c>
      <c r="D13" s="15">
        <v>0</v>
      </c>
      <c r="E13" s="15">
        <f t="shared" si="0"/>
        <v>18057465.379999999</v>
      </c>
      <c r="F13" s="15">
        <v>10278383.6</v>
      </c>
      <c r="G13" s="15">
        <v>10278383.6</v>
      </c>
      <c r="H13" s="15">
        <f t="shared" si="1"/>
        <v>7779081.7799999993</v>
      </c>
    </row>
    <row r="14" spans="1:8" x14ac:dyDescent="0.2">
      <c r="A14" s="4" t="s">
        <v>137</v>
      </c>
      <c r="B14" s="22"/>
      <c r="C14" s="15">
        <v>15266044.09</v>
      </c>
      <c r="D14" s="15">
        <v>-450000</v>
      </c>
      <c r="E14" s="15">
        <f t="shared" ref="E14" si="2">C14+D14</f>
        <v>14816044.09</v>
      </c>
      <c r="F14" s="15">
        <v>7528955.6500000004</v>
      </c>
      <c r="G14" s="15">
        <v>7528955.6500000004</v>
      </c>
      <c r="H14" s="15">
        <f t="shared" ref="H14" si="3">E14-F14</f>
        <v>7287088.4399999995</v>
      </c>
    </row>
    <row r="15" spans="1:8" x14ac:dyDescent="0.2">
      <c r="A15" s="4" t="s">
        <v>138</v>
      </c>
      <c r="B15" s="22"/>
      <c r="C15" s="15">
        <v>2075778.81</v>
      </c>
      <c r="D15" s="15">
        <v>0</v>
      </c>
      <c r="E15" s="15">
        <f t="shared" ref="E15" si="4">C15+D15</f>
        <v>2075778.81</v>
      </c>
      <c r="F15" s="15">
        <v>994420.46</v>
      </c>
      <c r="G15" s="15">
        <v>994420.46</v>
      </c>
      <c r="H15" s="15">
        <f t="shared" ref="H15" si="5">E15-F15</f>
        <v>1081358.3500000001</v>
      </c>
    </row>
    <row r="16" spans="1:8" x14ac:dyDescent="0.2">
      <c r="A16" s="4"/>
      <c r="B16" s="22"/>
      <c r="C16" s="15"/>
      <c r="D16" s="15"/>
      <c r="E16" s="15"/>
      <c r="F16" s="15"/>
      <c r="G16" s="15"/>
      <c r="H16" s="15"/>
    </row>
    <row r="17" spans="1:8" x14ac:dyDescent="0.2">
      <c r="A17" s="4"/>
      <c r="B17" s="25"/>
      <c r="C17" s="16"/>
      <c r="D17" s="16"/>
      <c r="E17" s="16"/>
      <c r="F17" s="16"/>
      <c r="G17" s="16"/>
      <c r="H17" s="16"/>
    </row>
    <row r="18" spans="1:8" x14ac:dyDescent="0.2">
      <c r="A18" s="26"/>
      <c r="B18" s="47" t="s">
        <v>53</v>
      </c>
      <c r="C18" s="23">
        <f t="shared" ref="C18:H18" si="6">SUM(C7:C17)</f>
        <v>215000520</v>
      </c>
      <c r="D18" s="23">
        <f t="shared" si="6"/>
        <v>0</v>
      </c>
      <c r="E18" s="23">
        <f t="shared" si="6"/>
        <v>215000520</v>
      </c>
      <c r="F18" s="23">
        <f t="shared" si="6"/>
        <v>140411411.03999999</v>
      </c>
      <c r="G18" s="23">
        <f t="shared" si="6"/>
        <v>140411411.03999999</v>
      </c>
      <c r="H18" s="23">
        <f t="shared" si="6"/>
        <v>74589108.959999993</v>
      </c>
    </row>
    <row r="21" spans="1:8" ht="45" customHeight="1" x14ac:dyDescent="0.2">
      <c r="A21" s="56" t="s">
        <v>140</v>
      </c>
      <c r="B21" s="57"/>
      <c r="C21" s="57"/>
      <c r="D21" s="57"/>
      <c r="E21" s="57"/>
      <c r="F21" s="57"/>
      <c r="G21" s="57"/>
      <c r="H21" s="58"/>
    </row>
    <row r="23" spans="1:8" x14ac:dyDescent="0.2">
      <c r="A23" s="61" t="s">
        <v>54</v>
      </c>
      <c r="B23" s="62"/>
      <c r="C23" s="56" t="s">
        <v>60</v>
      </c>
      <c r="D23" s="57"/>
      <c r="E23" s="57"/>
      <c r="F23" s="57"/>
      <c r="G23" s="58"/>
      <c r="H23" s="59" t="s">
        <v>59</v>
      </c>
    </row>
    <row r="24" spans="1:8" ht="22.5" x14ac:dyDescent="0.2">
      <c r="A24" s="63"/>
      <c r="B24" s="64"/>
      <c r="C24" s="9" t="s">
        <v>55</v>
      </c>
      <c r="D24" s="9" t="s">
        <v>125</v>
      </c>
      <c r="E24" s="9" t="s">
        <v>56</v>
      </c>
      <c r="F24" s="9" t="s">
        <v>57</v>
      </c>
      <c r="G24" s="9" t="s">
        <v>58</v>
      </c>
      <c r="H24" s="60"/>
    </row>
    <row r="25" spans="1:8" x14ac:dyDescent="0.2">
      <c r="A25" s="65"/>
      <c r="B25" s="66"/>
      <c r="C25" s="10">
        <v>1</v>
      </c>
      <c r="D25" s="10">
        <v>2</v>
      </c>
      <c r="E25" s="10" t="s">
        <v>126</v>
      </c>
      <c r="F25" s="10">
        <v>4</v>
      </c>
      <c r="G25" s="10">
        <v>5</v>
      </c>
      <c r="H25" s="10" t="s">
        <v>127</v>
      </c>
    </row>
    <row r="26" spans="1:8" x14ac:dyDescent="0.2">
      <c r="A26" s="28"/>
      <c r="B26" s="29"/>
      <c r="C26" s="33"/>
      <c r="D26" s="33"/>
      <c r="E26" s="33"/>
      <c r="F26" s="33"/>
      <c r="G26" s="33"/>
      <c r="H26" s="33"/>
    </row>
    <row r="27" spans="1:8" x14ac:dyDescent="0.2">
      <c r="A27" s="4" t="s">
        <v>8</v>
      </c>
      <c r="B27" s="2"/>
      <c r="C27" s="34">
        <v>0</v>
      </c>
      <c r="D27" s="34">
        <v>0</v>
      </c>
      <c r="E27" s="34">
        <f>C27+D27</f>
        <v>0</v>
      </c>
      <c r="F27" s="34">
        <v>0</v>
      </c>
      <c r="G27" s="34">
        <v>0</v>
      </c>
      <c r="H27" s="34">
        <f>E27-F27</f>
        <v>0</v>
      </c>
    </row>
    <row r="28" spans="1:8" x14ac:dyDescent="0.2">
      <c r="A28" s="4" t="s">
        <v>9</v>
      </c>
      <c r="B28" s="2"/>
      <c r="C28" s="34">
        <v>0</v>
      </c>
      <c r="D28" s="34">
        <v>0</v>
      </c>
      <c r="E28" s="34">
        <f t="shared" ref="E28:E30" si="7">C28+D28</f>
        <v>0</v>
      </c>
      <c r="F28" s="34">
        <v>0</v>
      </c>
      <c r="G28" s="34">
        <v>0</v>
      </c>
      <c r="H28" s="34">
        <f t="shared" ref="H28:H30" si="8">E28-F28</f>
        <v>0</v>
      </c>
    </row>
    <row r="29" spans="1:8" x14ac:dyDescent="0.2">
      <c r="A29" s="4" t="s">
        <v>10</v>
      </c>
      <c r="B29" s="2"/>
      <c r="C29" s="34">
        <v>0</v>
      </c>
      <c r="D29" s="34">
        <v>0</v>
      </c>
      <c r="E29" s="34">
        <f t="shared" si="7"/>
        <v>0</v>
      </c>
      <c r="F29" s="34">
        <v>0</v>
      </c>
      <c r="G29" s="34">
        <v>0</v>
      </c>
      <c r="H29" s="34">
        <f t="shared" si="8"/>
        <v>0</v>
      </c>
    </row>
    <row r="30" spans="1:8" x14ac:dyDescent="0.2">
      <c r="A30" s="4" t="s">
        <v>11</v>
      </c>
      <c r="B30" s="2"/>
      <c r="C30" s="34">
        <v>0</v>
      </c>
      <c r="D30" s="34">
        <v>0</v>
      </c>
      <c r="E30" s="34">
        <f t="shared" si="7"/>
        <v>0</v>
      </c>
      <c r="F30" s="34">
        <v>0</v>
      </c>
      <c r="G30" s="34">
        <v>0</v>
      </c>
      <c r="H30" s="34">
        <f t="shared" si="8"/>
        <v>0</v>
      </c>
    </row>
    <row r="31" spans="1:8" x14ac:dyDescent="0.2">
      <c r="A31" s="4"/>
      <c r="B31" s="2"/>
      <c r="C31" s="35"/>
      <c r="D31" s="35"/>
      <c r="E31" s="35"/>
      <c r="F31" s="35"/>
      <c r="G31" s="35"/>
      <c r="H31" s="35"/>
    </row>
    <row r="32" spans="1:8" x14ac:dyDescent="0.2">
      <c r="A32" s="26"/>
      <c r="B32" s="47" t="s">
        <v>53</v>
      </c>
      <c r="C32" s="23">
        <f>SUM(C27:C31)</f>
        <v>0</v>
      </c>
      <c r="D32" s="23">
        <f>SUM(D27:D31)</f>
        <v>0</v>
      </c>
      <c r="E32" s="23">
        <f>SUM(E27:E30)</f>
        <v>0</v>
      </c>
      <c r="F32" s="23">
        <f>SUM(F27:F30)</f>
        <v>0</v>
      </c>
      <c r="G32" s="23">
        <f>SUM(G27:G30)</f>
        <v>0</v>
      </c>
      <c r="H32" s="23">
        <f>SUM(H27:H30)</f>
        <v>0</v>
      </c>
    </row>
    <row r="35" spans="1:8" ht="45" customHeight="1" x14ac:dyDescent="0.2">
      <c r="A35" s="56" t="s">
        <v>141</v>
      </c>
      <c r="B35" s="57"/>
      <c r="C35" s="57"/>
      <c r="D35" s="57"/>
      <c r="E35" s="57"/>
      <c r="F35" s="57"/>
      <c r="G35" s="57"/>
      <c r="H35" s="58"/>
    </row>
    <row r="36" spans="1:8" x14ac:dyDescent="0.2">
      <c r="A36" s="61" t="s">
        <v>54</v>
      </c>
      <c r="B36" s="62"/>
      <c r="C36" s="56" t="s">
        <v>60</v>
      </c>
      <c r="D36" s="57"/>
      <c r="E36" s="57"/>
      <c r="F36" s="57"/>
      <c r="G36" s="58"/>
      <c r="H36" s="59" t="s">
        <v>59</v>
      </c>
    </row>
    <row r="37" spans="1:8" ht="22.5" x14ac:dyDescent="0.2">
      <c r="A37" s="63"/>
      <c r="B37" s="64"/>
      <c r="C37" s="9" t="s">
        <v>55</v>
      </c>
      <c r="D37" s="9" t="s">
        <v>125</v>
      </c>
      <c r="E37" s="9" t="s">
        <v>56</v>
      </c>
      <c r="F37" s="9" t="s">
        <v>57</v>
      </c>
      <c r="G37" s="9" t="s">
        <v>58</v>
      </c>
      <c r="H37" s="60"/>
    </row>
    <row r="38" spans="1:8" x14ac:dyDescent="0.2">
      <c r="A38" s="65"/>
      <c r="B38" s="66"/>
      <c r="C38" s="10">
        <v>1</v>
      </c>
      <c r="D38" s="10">
        <v>2</v>
      </c>
      <c r="E38" s="10" t="s">
        <v>126</v>
      </c>
      <c r="F38" s="10">
        <v>4</v>
      </c>
      <c r="G38" s="10">
        <v>5</v>
      </c>
      <c r="H38" s="10" t="s">
        <v>127</v>
      </c>
    </row>
    <row r="39" spans="1:8" x14ac:dyDescent="0.2">
      <c r="A39" s="28"/>
      <c r="B39" s="29"/>
      <c r="C39" s="33"/>
      <c r="D39" s="33"/>
      <c r="E39" s="33"/>
      <c r="F39" s="33"/>
      <c r="G39" s="33"/>
      <c r="H39" s="33"/>
    </row>
    <row r="40" spans="1:8" ht="22.5" x14ac:dyDescent="0.2">
      <c r="A40" s="4"/>
      <c r="B40" s="31" t="s">
        <v>13</v>
      </c>
      <c r="C40" s="34">
        <v>0</v>
      </c>
      <c r="D40" s="34">
        <v>0</v>
      </c>
      <c r="E40" s="34">
        <f>C40+D40</f>
        <v>0</v>
      </c>
      <c r="F40" s="34">
        <v>0</v>
      </c>
      <c r="G40" s="34">
        <v>0</v>
      </c>
      <c r="H40" s="34">
        <f>E40-F40</f>
        <v>0</v>
      </c>
    </row>
    <row r="41" spans="1:8" x14ac:dyDescent="0.2">
      <c r="A41" s="4"/>
      <c r="B41" s="31"/>
      <c r="C41" s="34"/>
      <c r="D41" s="34"/>
      <c r="E41" s="34"/>
      <c r="F41" s="34"/>
      <c r="G41" s="34"/>
      <c r="H41" s="34"/>
    </row>
    <row r="42" spans="1:8" x14ac:dyDescent="0.2">
      <c r="A42" s="4"/>
      <c r="B42" s="31" t="s">
        <v>12</v>
      </c>
      <c r="C42" s="34">
        <v>0</v>
      </c>
      <c r="D42" s="34">
        <v>0</v>
      </c>
      <c r="E42" s="34">
        <f>C42+D42</f>
        <v>0</v>
      </c>
      <c r="F42" s="34">
        <v>0</v>
      </c>
      <c r="G42" s="34">
        <v>0</v>
      </c>
      <c r="H42" s="34">
        <f>E42-F42</f>
        <v>0</v>
      </c>
    </row>
    <row r="43" spans="1:8" x14ac:dyDescent="0.2">
      <c r="A43" s="4"/>
      <c r="B43" s="31"/>
      <c r="C43" s="34"/>
      <c r="D43" s="34"/>
      <c r="E43" s="34"/>
      <c r="F43" s="34"/>
      <c r="G43" s="34"/>
      <c r="H43" s="34"/>
    </row>
    <row r="44" spans="1:8" ht="22.5" x14ac:dyDescent="0.2">
      <c r="A44" s="4"/>
      <c r="B44" s="31" t="s">
        <v>14</v>
      </c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/>
      <c r="B45" s="31"/>
      <c r="C45" s="34"/>
      <c r="D45" s="34"/>
      <c r="E45" s="34"/>
      <c r="F45" s="34"/>
      <c r="G45" s="34"/>
      <c r="H45" s="34"/>
    </row>
    <row r="46" spans="1:8" ht="22.5" x14ac:dyDescent="0.2">
      <c r="A46" s="4"/>
      <c r="B46" s="31" t="s">
        <v>26</v>
      </c>
      <c r="C46" s="34">
        <v>0</v>
      </c>
      <c r="D46" s="34">
        <v>0</v>
      </c>
      <c r="E46" s="34">
        <f>C46+D46</f>
        <v>0</v>
      </c>
      <c r="F46" s="34">
        <v>0</v>
      </c>
      <c r="G46" s="34">
        <v>0</v>
      </c>
      <c r="H46" s="34">
        <f>E46-F46</f>
        <v>0</v>
      </c>
    </row>
    <row r="47" spans="1:8" x14ac:dyDescent="0.2">
      <c r="A47" s="4"/>
      <c r="B47" s="31"/>
      <c r="C47" s="34"/>
      <c r="D47" s="34"/>
      <c r="E47" s="34"/>
      <c r="F47" s="34"/>
      <c r="G47" s="34"/>
      <c r="H47" s="34"/>
    </row>
    <row r="48" spans="1:8" ht="22.5" x14ac:dyDescent="0.2">
      <c r="A48" s="4"/>
      <c r="B48" s="31" t="s">
        <v>27</v>
      </c>
      <c r="C48" s="34">
        <v>0</v>
      </c>
      <c r="D48" s="34">
        <v>0</v>
      </c>
      <c r="E48" s="34">
        <f>C48+D48</f>
        <v>0</v>
      </c>
      <c r="F48" s="34">
        <v>0</v>
      </c>
      <c r="G48" s="34">
        <v>0</v>
      </c>
      <c r="H48" s="34">
        <f>E48-F48</f>
        <v>0</v>
      </c>
    </row>
    <row r="49" spans="1:8" x14ac:dyDescent="0.2">
      <c r="A49" s="4"/>
      <c r="B49" s="31"/>
      <c r="C49" s="34"/>
      <c r="D49" s="34"/>
      <c r="E49" s="34"/>
      <c r="F49" s="34"/>
      <c r="G49" s="34"/>
      <c r="H49" s="34"/>
    </row>
    <row r="50" spans="1:8" ht="22.5" x14ac:dyDescent="0.2">
      <c r="A50" s="4"/>
      <c r="B50" s="31" t="s">
        <v>34</v>
      </c>
      <c r="C50" s="34">
        <v>0</v>
      </c>
      <c r="D50" s="34">
        <v>0</v>
      </c>
      <c r="E50" s="34">
        <f>C50+D50</f>
        <v>0</v>
      </c>
      <c r="F50" s="34">
        <v>0</v>
      </c>
      <c r="G50" s="34">
        <v>0</v>
      </c>
      <c r="H50" s="34">
        <f>E50-F50</f>
        <v>0</v>
      </c>
    </row>
    <row r="51" spans="1:8" x14ac:dyDescent="0.2">
      <c r="A51" s="4"/>
      <c r="B51" s="31"/>
      <c r="C51" s="34"/>
      <c r="D51" s="34"/>
      <c r="E51" s="34"/>
      <c r="F51" s="34"/>
      <c r="G51" s="34"/>
      <c r="H51" s="34"/>
    </row>
    <row r="52" spans="1:8" x14ac:dyDescent="0.2">
      <c r="A52" s="4"/>
      <c r="B52" s="31" t="s">
        <v>15</v>
      </c>
      <c r="C52" s="34">
        <v>0</v>
      </c>
      <c r="D52" s="34">
        <v>0</v>
      </c>
      <c r="E52" s="34">
        <f>C52+D52</f>
        <v>0</v>
      </c>
      <c r="F52" s="34">
        <v>0</v>
      </c>
      <c r="G52" s="34">
        <v>0</v>
      </c>
      <c r="H52" s="34">
        <f>E52-F52</f>
        <v>0</v>
      </c>
    </row>
    <row r="53" spans="1:8" x14ac:dyDescent="0.2">
      <c r="A53" s="30"/>
      <c r="B53" s="32"/>
      <c r="C53" s="35"/>
      <c r="D53" s="35"/>
      <c r="E53" s="35"/>
      <c r="F53" s="35"/>
      <c r="G53" s="35"/>
      <c r="H53" s="35"/>
    </row>
    <row r="54" spans="1:8" x14ac:dyDescent="0.2">
      <c r="A54" s="26"/>
      <c r="B54" s="47" t="s">
        <v>53</v>
      </c>
      <c r="C54" s="23">
        <f t="shared" ref="C54:H54" si="9">SUM(C40:C52)</f>
        <v>0</v>
      </c>
      <c r="D54" s="23">
        <f t="shared" si="9"/>
        <v>0</v>
      </c>
      <c r="E54" s="23">
        <f t="shared" si="9"/>
        <v>0</v>
      </c>
      <c r="F54" s="23">
        <f t="shared" si="9"/>
        <v>0</v>
      </c>
      <c r="G54" s="23">
        <f t="shared" si="9"/>
        <v>0</v>
      </c>
      <c r="H54" s="23">
        <f t="shared" si="9"/>
        <v>0</v>
      </c>
    </row>
  </sheetData>
  <sheetProtection formatCells="0" formatColumns="0" formatRows="0" insertRows="0" deleteRows="0" autoFilter="0"/>
  <mergeCells count="12">
    <mergeCell ref="A1:H1"/>
    <mergeCell ref="A3:B5"/>
    <mergeCell ref="A21:H21"/>
    <mergeCell ref="A23:B25"/>
    <mergeCell ref="C3:G3"/>
    <mergeCell ref="H3:H4"/>
    <mergeCell ref="A35:H35"/>
    <mergeCell ref="A36:B38"/>
    <mergeCell ref="C36:G36"/>
    <mergeCell ref="H36:H37"/>
    <mergeCell ref="C23:G23"/>
    <mergeCell ref="H23:H2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workbookViewId="0">
      <selection activeCell="L15" sqref="L15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6" t="s">
        <v>142</v>
      </c>
      <c r="B1" s="57"/>
      <c r="C1" s="57"/>
      <c r="D1" s="57"/>
      <c r="E1" s="57"/>
      <c r="F1" s="57"/>
      <c r="G1" s="57"/>
      <c r="H1" s="58"/>
    </row>
    <row r="2" spans="1:8" x14ac:dyDescent="0.2">
      <c r="A2" s="61" t="s">
        <v>54</v>
      </c>
      <c r="B2" s="62"/>
      <c r="C2" s="56" t="s">
        <v>60</v>
      </c>
      <c r="D2" s="57"/>
      <c r="E2" s="57"/>
      <c r="F2" s="57"/>
      <c r="G2" s="58"/>
      <c r="H2" s="59" t="s">
        <v>59</v>
      </c>
    </row>
    <row r="3" spans="1:8" ht="24.95" customHeight="1" x14ac:dyDescent="0.2">
      <c r="A3" s="63"/>
      <c r="B3" s="64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60"/>
    </row>
    <row r="4" spans="1:8" x14ac:dyDescent="0.2">
      <c r="A4" s="65"/>
      <c r="B4" s="66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215000520</v>
      </c>
      <c r="D16" s="15">
        <f t="shared" si="3"/>
        <v>0</v>
      </c>
      <c r="E16" s="15">
        <f t="shared" si="3"/>
        <v>215000520</v>
      </c>
      <c r="F16" s="15">
        <f t="shared" si="3"/>
        <v>140411411.03999999</v>
      </c>
      <c r="G16" s="15">
        <f t="shared" si="3"/>
        <v>140411411.03999999</v>
      </c>
      <c r="H16" s="15">
        <f t="shared" si="3"/>
        <v>74589108.960000008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4">E17-F17</f>
        <v>0</v>
      </c>
    </row>
    <row r="18" spans="1:8" x14ac:dyDescent="0.2">
      <c r="A18" s="38"/>
      <c r="B18" s="42" t="s">
        <v>28</v>
      </c>
      <c r="C18" s="15">
        <v>215000520</v>
      </c>
      <c r="D18" s="15">
        <v>0</v>
      </c>
      <c r="E18" s="15">
        <f t="shared" ref="E18:E23" si="5">C18+D18</f>
        <v>215000520</v>
      </c>
      <c r="F18" s="15">
        <v>140411411.03999999</v>
      </c>
      <c r="G18" s="15">
        <v>140411411.03999999</v>
      </c>
      <c r="H18" s="15">
        <f t="shared" si="4"/>
        <v>74589108.960000008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5"/>
        <v>0</v>
      </c>
      <c r="F20" s="15">
        <v>0</v>
      </c>
      <c r="G20" s="15">
        <v>0</v>
      </c>
      <c r="H20" s="15">
        <f t="shared" si="4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5"/>
        <v>0</v>
      </c>
      <c r="F21" s="15">
        <v>0</v>
      </c>
      <c r="G21" s="15">
        <v>0</v>
      </c>
      <c r="H21" s="15">
        <f t="shared" si="4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5"/>
        <v>0</v>
      </c>
      <c r="F22" s="15">
        <v>0</v>
      </c>
      <c r="G22" s="15">
        <v>0</v>
      </c>
      <c r="H22" s="15">
        <f t="shared" si="4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5"/>
        <v>0</v>
      </c>
      <c r="F23" s="15">
        <v>0</v>
      </c>
      <c r="G23" s="15">
        <v>0</v>
      </c>
      <c r="H23" s="15">
        <f t="shared" si="4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0</v>
      </c>
      <c r="D25" s="15">
        <f t="shared" si="6"/>
        <v>0</v>
      </c>
      <c r="E25" s="15">
        <f t="shared" si="6"/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7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8">C27+D27</f>
        <v>0</v>
      </c>
      <c r="F27" s="15">
        <v>0</v>
      </c>
      <c r="G27" s="15">
        <v>0</v>
      </c>
      <c r="H27" s="15">
        <f t="shared" si="7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8"/>
        <v>0</v>
      </c>
      <c r="F32" s="15">
        <v>0</v>
      </c>
      <c r="G32" s="15">
        <v>0</v>
      </c>
      <c r="H32" s="15">
        <f t="shared" si="7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0</v>
      </c>
      <c r="D36" s="15">
        <f t="shared" si="9"/>
        <v>0</v>
      </c>
      <c r="E36" s="15">
        <f t="shared" si="9"/>
        <v>0</v>
      </c>
      <c r="F36" s="15">
        <f t="shared" si="9"/>
        <v>0</v>
      </c>
      <c r="G36" s="15">
        <f t="shared" si="9"/>
        <v>0</v>
      </c>
      <c r="H36" s="15">
        <f t="shared" si="9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0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1">C38+D38</f>
        <v>0</v>
      </c>
      <c r="F38" s="15">
        <v>0</v>
      </c>
      <c r="G38" s="15">
        <v>0</v>
      </c>
      <c r="H38" s="15">
        <f t="shared" si="10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215000520</v>
      </c>
      <c r="D42" s="23">
        <f t="shared" si="12"/>
        <v>0</v>
      </c>
      <c r="E42" s="23">
        <f t="shared" si="12"/>
        <v>215000520</v>
      </c>
      <c r="F42" s="23">
        <f t="shared" si="12"/>
        <v>140411411.03999999</v>
      </c>
      <c r="G42" s="23">
        <f t="shared" si="12"/>
        <v>140411411.03999999</v>
      </c>
      <c r="H42" s="23">
        <f t="shared" si="12"/>
        <v>74589108.960000008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2022-10-28T21:53:09Z</cp:lastPrinted>
  <dcterms:created xsi:type="dcterms:W3CDTF">2014-02-10T03:37:14Z</dcterms:created>
  <dcterms:modified xsi:type="dcterms:W3CDTF">2022-10-31T21:44:23Z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