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\Desktop\Archivos_2022\Cuenta_Publica_2022\3erTrimestre_2022\Siret\LDF\"/>
    </mc:Choice>
  </mc:AlternateContent>
  <bookViews>
    <workbookView xWindow="0" yWindow="0" windowWidth="28800" windowHeight="12135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_xlnm.Print_Area" localSheetId="0">Hoja1!$A$1:$F$107</definedName>
    <definedName name="ENTE_PUBLICO_A">'[1]Info General'!$C$7</definedName>
    <definedName name="PERIODO_INFORME">'[1]Info General'!$C$14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" l="1"/>
  <c r="E31" i="1"/>
  <c r="E27" i="1"/>
  <c r="E23" i="1"/>
  <c r="E19" i="1"/>
  <c r="E9" i="1"/>
  <c r="C41" i="1" l="1"/>
  <c r="C38" i="1"/>
  <c r="C31" i="1"/>
  <c r="C25" i="1"/>
  <c r="C17" i="1"/>
  <c r="F75" i="1"/>
  <c r="E75" i="1"/>
  <c r="F68" i="1"/>
  <c r="E68" i="1"/>
  <c r="F63" i="1"/>
  <c r="E63" i="1"/>
  <c r="C60" i="1"/>
  <c r="B60" i="1"/>
  <c r="F57" i="1"/>
  <c r="E57" i="1"/>
  <c r="F42" i="1"/>
  <c r="E42" i="1"/>
  <c r="E47" i="1" s="1"/>
  <c r="B41" i="1"/>
  <c r="F38" i="1"/>
  <c r="B38" i="1"/>
  <c r="F31" i="1"/>
  <c r="B31" i="1"/>
  <c r="F27" i="1"/>
  <c r="B25" i="1"/>
  <c r="F23" i="1"/>
  <c r="F19" i="1"/>
  <c r="B17" i="1"/>
  <c r="F9" i="1"/>
  <c r="C9" i="1"/>
  <c r="B9" i="1"/>
  <c r="C47" i="1" l="1"/>
  <c r="C62" i="1" s="1"/>
  <c r="B47" i="1"/>
  <c r="B62" i="1" s="1"/>
  <c r="F79" i="1"/>
  <c r="E79" i="1"/>
  <c r="F47" i="1"/>
  <c r="F59" i="1" s="1"/>
  <c r="E59" i="1"/>
  <c r="F81" i="1" l="1"/>
  <c r="E81" i="1"/>
</calcChain>
</file>

<file path=xl/sharedStrings.xml><?xml version="1.0" encoding="utf-8"?>
<sst xmlns="http://schemas.openxmlformats.org/spreadsheetml/2006/main" count="129" uniqueCount="128">
  <si>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</si>
  <si>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</si>
  <si>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</si>
  <si>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</si>
  <si>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</si>
  <si>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</si>
  <si>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</si>
  <si>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</si>
  <si>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</si>
  <si>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</si>
  <si>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</si>
  <si>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</si>
  <si>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</si>
  <si>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</si>
  <si>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</si>
  <si>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</si>
  <si>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</si>
  <si>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</si>
  <si>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</si>
  <si>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</si>
  <si>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</si>
  <si>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</si>
  <si>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</si>
  <si>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</si>
  <si>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</si>
  <si>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</si>
  <si>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</si>
  <si>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</si>
  <si>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</si>
  <si>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</si>
  <si>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</si>
  <si>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</si>
  <si>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</si>
  <si>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</si>
  <si>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</si>
  <si>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</si>
  <si>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</si>
  <si>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</si>
  <si>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</si>
  <si>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</si>
  <si>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</si>
  <si>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</si>
  <si>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</si>
  <si>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</si>
  <si>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</si>
  <si>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</si>
  <si>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</si>
  <si>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</si>
  <si>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</si>
  <si>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</si>
  <si>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</si>
  <si>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</si>
  <si>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</si>
  <si>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</si>
  <si>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</si>
  <si>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</si>
  <si>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</si>
  <si>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</si>
  <si>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</si>
  <si>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</si>
  <si>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</si>
  <si>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</si>
  <si>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</si>
  <si>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</si>
  <si>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</si>
  <si>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</si>
  <si>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</si>
  <si>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</si>
  <si>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</si>
  <si>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</si>
  <si>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</si>
  <si>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</si>
  <si>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</si>
  <si>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</si>
  <si>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</si>
  <si>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</si>
  <si>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</si>
  <si>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</si>
  <si>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</si>
  <si>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</si>
  <si>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</si>
  <si>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</si>
  <si>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</si>
  <si>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</si>
  <si>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</si>
  <si>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</si>
  <si>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</si>
  <si>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</si>
  <si>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</si>
  <si>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</si>
  <si>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</si>
  <si>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</si>
  <si>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</si>
  <si>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</si>
  <si>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</si>
  <si>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</si>
  <si>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</si>
  <si>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</si>
  <si>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</si>
  <si>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</si>
  <si>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</si>
  <si>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</si>
  <si>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</si>
  <si>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</si>
  <si>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</si>
  <si>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</si>
  <si>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</si>
  <si>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</si>
  <si>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</si>
  <si>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</si>
  <si>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</si>
  <si>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</si>
  <si>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</si>
  <si>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</si>
  <si>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</si>
  <si>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</si>
  <si>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</si>
  <si>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</si>
  <si>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</si>
  <si>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</si>
  <si>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</si>
  <si>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</si>
  <si>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 xml:space="preserve"> Sistema de Agua Potable y Alcantarillado San Miguel de Allende, Gto. </t>
  </si>
  <si>
    <t>al 31 de Diciembre de 2021 y al 30 de Septiembre de 2022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</si>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</sst>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  <numFmt numFmtId="169" formatCode="General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3">
    <xf numFmtId="0" fontId="0" fillId="0" borderId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" fillId="0" borderId="0"/>
    <xf numFmtId="169" fontId="5" fillId="0" borderId="0"/>
    <xf numFmtId="168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4" fillId="0" borderId="0"/>
    <xf numFmtId="167" fontId="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0" fillId="0" borderId="0" xfId="0" applyFill="1"/>
    <xf numFmtId="0" fontId="1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1" fillId="0" borderId="12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horizontal="left" vertical="center" indent="3"/>
    </xf>
    <xf numFmtId="0" fontId="0" fillId="0" borderId="12" xfId="0" applyFont="1" applyFill="1" applyBorder="1" applyAlignment="1">
      <alignment horizontal="left" vertical="center" indent="5"/>
    </xf>
    <xf numFmtId="0" fontId="0" fillId="0" borderId="12" xfId="0" applyFill="1" applyBorder="1" applyAlignment="1">
      <alignment horizontal="left" vertical="center" indent="5"/>
    </xf>
    <xf numFmtId="0" fontId="1" fillId="0" borderId="12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3" xfId="0" applyBorder="1"/>
    <xf numFmtId="0" fontId="0" fillId="0" borderId="0" xfId="0" applyAlignment="1">
      <alignment horizontal="left" indent="2"/>
    </xf>
    <xf numFmtId="49" fontId="0" fillId="0" borderId="6" xfId="0" applyNumberFormat="1" applyFill="1" applyBorder="1" applyAlignment="1">
      <alignment horizontal="left" vertical="center" indent="3"/>
    </xf>
    <xf numFmtId="49" fontId="0" fillId="0" borderId="6" xfId="0" applyNumberFormat="1" applyFill="1" applyBorder="1" applyAlignment="1">
      <alignment horizontal="left" vertical="center" indent="5"/>
    </xf>
    <xf numFmtId="49" fontId="0" fillId="0" borderId="12" xfId="0" applyNumberFormat="1" applyFill="1" applyBorder="1" applyAlignment="1">
      <alignment vertical="center"/>
    </xf>
    <xf numFmtId="49" fontId="1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ill="1" applyBorder="1" applyAlignment="1">
      <alignment horizontal="left" indent="3"/>
    </xf>
    <xf numFmtId="49" fontId="1" fillId="0" borderId="6" xfId="0" applyNumberFormat="1" applyFont="1" applyFill="1" applyBorder="1" applyAlignment="1">
      <alignment horizontal="left" indent="2"/>
    </xf>
    <xf numFmtId="49" fontId="0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ont="1" applyFill="1" applyBorder="1" applyAlignment="1">
      <alignment horizontal="left" vertical="center" indent="3"/>
    </xf>
    <xf numFmtId="49" fontId="0" fillId="0" borderId="6" xfId="0" applyNumberFormat="1" applyFont="1" applyFill="1" applyBorder="1" applyAlignment="1">
      <alignment horizontal="left" indent="3"/>
    </xf>
    <xf numFmtId="49" fontId="0" fillId="0" borderId="13" xfId="0" applyNumberFormat="1" applyBorder="1" applyAlignment="1">
      <alignment vertical="center"/>
    </xf>
    <xf numFmtId="3" fontId="0" fillId="0" borderId="12" xfId="0" applyNumberFormat="1" applyFill="1" applyBorder="1" applyAlignment="1">
      <alignment horizontal="right" vertical="center"/>
    </xf>
    <xf numFmtId="3" fontId="0" fillId="0" borderId="13" xfId="0" applyNumberFormat="1" applyBorder="1" applyAlignment="1">
      <alignment horizontal="right" vertical="center"/>
    </xf>
    <xf numFmtId="43" fontId="0" fillId="0" borderId="12" xfId="1" applyFont="1" applyFill="1" applyBorder="1" applyAlignment="1" applyProtection="1">
      <alignment horizontal="right" vertical="center"/>
      <protection locked="0"/>
    </xf>
    <xf numFmtId="43" fontId="0" fillId="0" borderId="12" xfId="1" applyFont="1" applyFill="1" applyBorder="1" applyAlignment="1">
      <alignment horizontal="right" vertical="center"/>
    </xf>
    <xf numFmtId="43" fontId="1" fillId="0" borderId="12" xfId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43" fontId="3" fillId="0" borderId="12" xfId="1" applyFont="1" applyFill="1" applyBorder="1" applyAlignment="1" applyProtection="1">
      <alignment horizontal="right" vertical="center"/>
      <protection locked="0"/>
    </xf>
    <xf numFmtId="0" fontId="7" fillId="0" borderId="0" xfId="12" applyFont="1" applyAlignment="1" applyProtection="1">
      <alignment horizontal="center" wrapText="1"/>
      <protection locked="0"/>
    </xf>
    <xf numFmtId="0" fontId="3" fillId="0" borderId="0" xfId="0" applyFont="1"/>
    <xf numFmtId="0" fontId="7" fillId="0" borderId="0" xfId="12" applyFont="1" applyBorder="1" applyAlignment="1" applyProtection="1">
      <alignment horizontal="center" vertical="center" wrapText="1"/>
      <protection locked="0"/>
    </xf>
    <xf numFmtId="0" fontId="3" fillId="0" borderId="0" xfId="31" applyFont="1"/>
    <xf numFmtId="0" fontId="7" fillId="0" borderId="0" xfId="12" applyFont="1" applyAlignment="1" applyProtection="1">
      <protection locked="0"/>
    </xf>
    <xf numFmtId="0" fontId="7" fillId="0" borderId="0" xfId="12" applyFont="1" applyBorder="1" applyAlignment="1" applyProtection="1">
      <alignment vertical="top" wrapText="1"/>
      <protection locked="0"/>
    </xf>
    <xf numFmtId="0" fontId="7" fillId="0" borderId="0" xfId="12" applyFont="1" applyBorder="1" applyAlignment="1" applyProtection="1">
      <alignment horizontal="center" vertical="top" wrapText="1"/>
      <protection locked="0"/>
    </xf>
    <xf numFmtId="0" fontId="7" fillId="0" borderId="0" xfId="12" applyFont="1" applyAlignment="1" applyProtection="1">
      <alignment horizontal="center"/>
      <protection locked="0"/>
    </xf>
    <xf numFmtId="0" fontId="7" fillId="0" borderId="0" xfId="12" applyFont="1" applyBorder="1" applyAlignment="1" applyProtection="1">
      <alignment horizontal="center" vertical="center" wrapText="1"/>
      <protection locked="0"/>
    </xf>
  </cellXfs>
  <cellStyles count="53">
    <cellStyle name="=C:\WINNT\SYSTEM32\COMMAND.COM" xfId="4"/>
    <cellStyle name="Euro" xfId="5"/>
    <cellStyle name="Millares" xfId="1" builtinId="3"/>
    <cellStyle name="Millares 2" xfId="6"/>
    <cellStyle name="Millares 2 2" xfId="7"/>
    <cellStyle name="Millares 2 2 2" xfId="43"/>
    <cellStyle name="Millares 2 2 3" xfId="33"/>
    <cellStyle name="Millares 2 2 4" xfId="21"/>
    <cellStyle name="Millares 2 3" xfId="8"/>
    <cellStyle name="Millares 2 3 2" xfId="44"/>
    <cellStyle name="Millares 2 3 3" xfId="34"/>
    <cellStyle name="Millares 2 3 4" xfId="22"/>
    <cellStyle name="Millares 2 4" xfId="41"/>
    <cellStyle name="Millares 2 4 2" xfId="51"/>
    <cellStyle name="Millares 2 5" xfId="42"/>
    <cellStyle name="Millares 2 6" xfId="32"/>
    <cellStyle name="Millares 2 7" xfId="30"/>
    <cellStyle name="Millares 2 8" xfId="20"/>
    <cellStyle name="Millares 3" xfId="9"/>
    <cellStyle name="Millares 3 2" xfId="45"/>
    <cellStyle name="Millares 3 3" xfId="35"/>
    <cellStyle name="Millares 3 4" xfId="23"/>
    <cellStyle name="Millares 4" xfId="2"/>
    <cellStyle name="Moneda 2" xfId="10"/>
    <cellStyle name="Moneda 2 2" xfId="46"/>
    <cellStyle name="Moneda 2 3" xfId="36"/>
    <cellStyle name="Moneda 2 4" xfId="24"/>
    <cellStyle name="Normal" xfId="0" builtinId="0"/>
    <cellStyle name="Normal 10" xfId="3"/>
    <cellStyle name="Normal 2" xfId="11"/>
    <cellStyle name="Normal 2 2" xfId="12"/>
    <cellStyle name="Normal 2 3" xfId="47"/>
    <cellStyle name="Normal 2 4" xfId="37"/>
    <cellStyle name="Normal 2 5" xfId="25"/>
    <cellStyle name="Normal 3" xfId="13"/>
    <cellStyle name="Normal 3 2" xfId="48"/>
    <cellStyle name="Normal 3 3" xfId="38"/>
    <cellStyle name="Normal 3 4" xfId="26"/>
    <cellStyle name="Normal 4" xfId="14"/>
    <cellStyle name="Normal 4 2" xfId="15"/>
    <cellStyle name="Normal 5" xfId="16"/>
    <cellStyle name="Normal 5 2" xfId="17"/>
    <cellStyle name="Normal 6" xfId="18"/>
    <cellStyle name="Normal 6 2" xfId="19"/>
    <cellStyle name="Normal 6 2 2" xfId="50"/>
    <cellStyle name="Normal 6 2 3" xfId="40"/>
    <cellStyle name="Normal 6 2 4" xfId="28"/>
    <cellStyle name="Normal 6 3" xfId="49"/>
    <cellStyle name="Normal 6 4" xfId="39"/>
    <cellStyle name="Normal 6 5" xfId="27"/>
    <cellStyle name="Normal 7" xfId="52"/>
    <cellStyle name="Normal 8" xfId="31"/>
    <cellStyle name="Normal 9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283"/>
  <sheetViews>
    <sheetView tabSelected="1" topLeftCell="A74" zoomScale="85" zoomScaleNormal="85" workbookViewId="0">
      <selection activeCell="A107" sqref="A1:F107"/>
    </sheetView>
  </sheetViews>
  <sheetFormatPr baseColWidth="10" defaultColWidth="14.7109375" defaultRowHeight="15" zeroHeight="1" x14ac:dyDescent="0.25"/>
  <cols>
    <col min="1" max="1" width="78" style="19" customWidth="1"/>
    <col min="2" max="2" width="19.5703125" customWidth="1"/>
    <col min="3" max="3" width="18.28515625" customWidth="1"/>
    <col min="4" max="4" width="75.5703125" style="19" customWidth="1"/>
    <col min="5" max="5" width="20" customWidth="1"/>
    <col min="6" max="6" width="20.7109375" customWidth="1"/>
  </cols>
  <sheetData>
    <row r="1" spans="1:6" s="1" customFormat="1" ht="37.5" customHeight="1" x14ac:dyDescent="0.25">
      <c r="A1" s="35" t="s">
        <v>0</v>
      </c>
      <c r="B1" s="35"/>
      <c r="C1" s="35"/>
      <c r="D1" s="35"/>
      <c r="E1" s="35"/>
      <c r="F1" s="35"/>
    </row>
    <row r="2" spans="1:6" x14ac:dyDescent="0.25">
      <c r="A2" s="36" t="s">
        <v>122</v>
      </c>
      <c r="B2" s="37"/>
      <c r="C2" s="37"/>
      <c r="D2" s="37"/>
      <c r="E2" s="37"/>
      <c r="F2" s="38"/>
    </row>
    <row r="3" spans="1:6" x14ac:dyDescent="0.25">
      <c r="A3" s="39" t="s">
        <v>1</v>
      </c>
      <c r="B3" s="40"/>
      <c r="C3" s="40"/>
      <c r="D3" s="40"/>
      <c r="E3" s="40"/>
      <c r="F3" s="41"/>
    </row>
    <row r="4" spans="1:6" x14ac:dyDescent="0.25">
      <c r="A4" s="42" t="s">
        <v>123</v>
      </c>
      <c r="B4" s="43"/>
      <c r="C4" s="43"/>
      <c r="D4" s="43"/>
      <c r="E4" s="43"/>
      <c r="F4" s="44"/>
    </row>
    <row r="5" spans="1:6" x14ac:dyDescent="0.25">
      <c r="A5" s="45" t="s">
        <v>2</v>
      </c>
      <c r="B5" s="46"/>
      <c r="C5" s="46"/>
      <c r="D5" s="46"/>
      <c r="E5" s="46"/>
      <c r="F5" s="47"/>
    </row>
    <row r="6" spans="1:6" s="6" customFormat="1" x14ac:dyDescent="0.25">
      <c r="A6" s="2" t="s">
        <v>3</v>
      </c>
      <c r="B6" s="3">
        <v>2022</v>
      </c>
      <c r="C6" s="4">
        <v>2021</v>
      </c>
      <c r="D6" s="5" t="s">
        <v>4</v>
      </c>
      <c r="E6" s="3">
        <v>2022</v>
      </c>
      <c r="F6" s="4">
        <v>2021</v>
      </c>
    </row>
    <row r="7" spans="1:6" x14ac:dyDescent="0.25">
      <c r="A7" s="7" t="s">
        <v>5</v>
      </c>
      <c r="B7" s="8"/>
      <c r="C7" s="8"/>
      <c r="D7" s="9" t="s">
        <v>6</v>
      </c>
      <c r="E7" s="8"/>
      <c r="F7" s="8"/>
    </row>
    <row r="8" spans="1:6" x14ac:dyDescent="0.25">
      <c r="A8" s="10" t="s">
        <v>7</v>
      </c>
      <c r="B8" s="11"/>
      <c r="C8" s="11"/>
      <c r="D8" s="12" t="s">
        <v>8</v>
      </c>
      <c r="E8" s="11"/>
      <c r="F8" s="11"/>
    </row>
    <row r="9" spans="1:6" x14ac:dyDescent="0.25">
      <c r="A9" s="13" t="s">
        <v>9</v>
      </c>
      <c r="B9" s="32">
        <f>SUM(B10:B16)</f>
        <v>99752654.410000011</v>
      </c>
      <c r="C9" s="32">
        <f>SUM(C10:C16)</f>
        <v>92257512.719999999</v>
      </c>
      <c r="D9" s="20" t="s">
        <v>10</v>
      </c>
      <c r="E9" s="32">
        <f>SUM(E10:E18)</f>
        <v>7679054.2199999997</v>
      </c>
      <c r="F9" s="32">
        <f>SUM(F10:F18)</f>
        <v>4323953.42</v>
      </c>
    </row>
    <row r="10" spans="1:6" x14ac:dyDescent="0.25">
      <c r="A10" s="14" t="s">
        <v>11</v>
      </c>
      <c r="B10" s="48">
        <v>-151.96</v>
      </c>
      <c r="C10" s="48">
        <v>50148.04</v>
      </c>
      <c r="D10" s="21" t="s">
        <v>12</v>
      </c>
      <c r="E10" s="48">
        <v>22481.9</v>
      </c>
      <c r="F10" s="48">
        <v>1245435.08</v>
      </c>
    </row>
    <row r="11" spans="1:6" x14ac:dyDescent="0.25">
      <c r="A11" s="14" t="s">
        <v>13</v>
      </c>
      <c r="B11" s="32"/>
      <c r="C11" s="32"/>
      <c r="D11" s="21" t="s">
        <v>14</v>
      </c>
      <c r="E11" s="48">
        <v>608578.32999999996</v>
      </c>
      <c r="F11" s="48">
        <v>1153033.3799999999</v>
      </c>
    </row>
    <row r="12" spans="1:6" x14ac:dyDescent="0.25">
      <c r="A12" s="14" t="s">
        <v>15</v>
      </c>
      <c r="B12" s="48">
        <v>99235805.25</v>
      </c>
      <c r="C12" s="48">
        <v>56095282.159999996</v>
      </c>
      <c r="D12" s="21" t="s">
        <v>16</v>
      </c>
      <c r="E12" s="48">
        <v>19182.03</v>
      </c>
      <c r="F12" s="48">
        <v>19182.03</v>
      </c>
    </row>
    <row r="13" spans="1:6" x14ac:dyDescent="0.25">
      <c r="A13" s="14" t="s">
        <v>17</v>
      </c>
      <c r="B13" s="48">
        <v>517001.12</v>
      </c>
      <c r="C13" s="48">
        <v>36112082.520000003</v>
      </c>
      <c r="D13" s="21" t="s">
        <v>18</v>
      </c>
      <c r="E13" s="32"/>
      <c r="F13" s="32"/>
    </row>
    <row r="14" spans="1:6" x14ac:dyDescent="0.25">
      <c r="A14" s="14" t="s">
        <v>19</v>
      </c>
      <c r="B14" s="32"/>
      <c r="C14" s="32"/>
      <c r="D14" s="21" t="s">
        <v>20</v>
      </c>
      <c r="E14" s="32"/>
      <c r="F14" s="32"/>
    </row>
    <row r="15" spans="1:6" x14ac:dyDescent="0.25">
      <c r="A15" s="14" t="s">
        <v>21</v>
      </c>
      <c r="B15" s="32"/>
      <c r="C15" s="32"/>
      <c r="D15" s="21" t="s">
        <v>22</v>
      </c>
      <c r="E15" s="32"/>
      <c r="F15" s="32"/>
    </row>
    <row r="16" spans="1:6" x14ac:dyDescent="0.25">
      <c r="A16" s="14" t="s">
        <v>23</v>
      </c>
      <c r="B16" s="32"/>
      <c r="C16" s="32"/>
      <c r="D16" s="21" t="s">
        <v>24</v>
      </c>
      <c r="E16" s="48">
        <v>6201072.8099999996</v>
      </c>
      <c r="F16" s="48">
        <v>1360100.36</v>
      </c>
    </row>
    <row r="17" spans="1:6" x14ac:dyDescent="0.25">
      <c r="A17" s="13" t="s">
        <v>25</v>
      </c>
      <c r="B17" s="32">
        <f>SUM(B18:B24)</f>
        <v>62173832.429999992</v>
      </c>
      <c r="C17" s="32">
        <f>SUM(C18:C24)</f>
        <v>54159384.140000001</v>
      </c>
      <c r="D17" s="21" t="s">
        <v>26</v>
      </c>
      <c r="E17" s="32"/>
      <c r="F17" s="32"/>
    </row>
    <row r="18" spans="1:6" x14ac:dyDescent="0.25">
      <c r="A18" s="15" t="s">
        <v>27</v>
      </c>
      <c r="B18" s="32"/>
      <c r="C18" s="32"/>
      <c r="D18" s="21" t="s">
        <v>28</v>
      </c>
      <c r="E18" s="48">
        <v>827739.15</v>
      </c>
      <c r="F18" s="48">
        <v>546202.56999999995</v>
      </c>
    </row>
    <row r="19" spans="1:6" x14ac:dyDescent="0.25">
      <c r="A19" s="15" t="s">
        <v>29</v>
      </c>
      <c r="B19" s="48">
        <v>18767461.800000001</v>
      </c>
      <c r="C19" s="48">
        <v>18779303.68</v>
      </c>
      <c r="D19" s="20" t="s">
        <v>30</v>
      </c>
      <c r="E19" s="32">
        <f>SUM(E20:E22)</f>
        <v>0</v>
      </c>
      <c r="F19" s="32">
        <f>SUM(F20:F22)</f>
        <v>0</v>
      </c>
    </row>
    <row r="20" spans="1:6" x14ac:dyDescent="0.25">
      <c r="A20" s="15" t="s">
        <v>31</v>
      </c>
      <c r="B20" s="48">
        <v>4000</v>
      </c>
      <c r="C20" s="48">
        <v>4000</v>
      </c>
      <c r="D20" s="21" t="s">
        <v>32</v>
      </c>
      <c r="E20" s="48">
        <v>0</v>
      </c>
      <c r="F20" s="48">
        <v>0</v>
      </c>
    </row>
    <row r="21" spans="1:6" x14ac:dyDescent="0.25">
      <c r="A21" s="15" t="s">
        <v>33</v>
      </c>
      <c r="B21" s="48">
        <v>43378358.799999997</v>
      </c>
      <c r="C21" s="48">
        <v>35352078.630000003</v>
      </c>
      <c r="D21" s="21" t="s">
        <v>34</v>
      </c>
      <c r="E21" s="48">
        <v>0</v>
      </c>
      <c r="F21" s="48">
        <v>0</v>
      </c>
    </row>
    <row r="22" spans="1:6" x14ac:dyDescent="0.25">
      <c r="A22" s="15" t="s">
        <v>35</v>
      </c>
      <c r="B22" s="48">
        <v>24001</v>
      </c>
      <c r="C22" s="48">
        <v>24001</v>
      </c>
      <c r="D22" s="21" t="s">
        <v>36</v>
      </c>
      <c r="E22" s="48">
        <v>0</v>
      </c>
      <c r="F22" s="48">
        <v>0</v>
      </c>
    </row>
    <row r="23" spans="1:6" x14ac:dyDescent="0.25">
      <c r="A23" s="15" t="s">
        <v>37</v>
      </c>
      <c r="B23" s="32"/>
      <c r="C23" s="32"/>
      <c r="D23" s="20" t="s">
        <v>38</v>
      </c>
      <c r="E23" s="32">
        <f>E24+E25</f>
        <v>0</v>
      </c>
      <c r="F23" s="32">
        <f>F24+F25</f>
        <v>0</v>
      </c>
    </row>
    <row r="24" spans="1:6" x14ac:dyDescent="0.25">
      <c r="A24" s="15" t="s">
        <v>39</v>
      </c>
      <c r="B24" s="48">
        <v>10.83</v>
      </c>
      <c r="C24" s="48">
        <v>0.83</v>
      </c>
      <c r="D24" s="21" t="s">
        <v>40</v>
      </c>
      <c r="E24" s="48">
        <v>0</v>
      </c>
      <c r="F24" s="48">
        <v>0</v>
      </c>
    </row>
    <row r="25" spans="1:6" x14ac:dyDescent="0.25">
      <c r="A25" s="13" t="s">
        <v>41</v>
      </c>
      <c r="B25" s="32">
        <f>SUM(B26:B30)</f>
        <v>4974028.0200000005</v>
      </c>
      <c r="C25" s="32">
        <f>SUM(C26:C30)</f>
        <v>16487177.07</v>
      </c>
      <c r="D25" s="21" t="s">
        <v>42</v>
      </c>
      <c r="E25" s="48">
        <v>0</v>
      </c>
      <c r="F25" s="48">
        <v>0</v>
      </c>
    </row>
    <row r="26" spans="1:6" x14ac:dyDescent="0.25">
      <c r="A26" s="15" t="s">
        <v>43</v>
      </c>
      <c r="B26" s="48">
        <v>81448.009999999995</v>
      </c>
      <c r="C26" s="48">
        <v>81448.009999999995</v>
      </c>
      <c r="D26" s="20" t="s">
        <v>44</v>
      </c>
      <c r="E26" s="48">
        <v>0</v>
      </c>
      <c r="F26" s="48">
        <v>0</v>
      </c>
    </row>
    <row r="27" spans="1:6" x14ac:dyDescent="0.25">
      <c r="A27" s="15" t="s">
        <v>45</v>
      </c>
      <c r="B27" s="48">
        <v>102061.44</v>
      </c>
      <c r="C27" s="48">
        <v>83130.240000000005</v>
      </c>
      <c r="D27" s="20" t="s">
        <v>46</v>
      </c>
      <c r="E27" s="32">
        <f>SUM(E28:E30)</f>
        <v>0</v>
      </c>
      <c r="F27" s="32">
        <f>SUM(F28:F30)</f>
        <v>0</v>
      </c>
    </row>
    <row r="28" spans="1:6" x14ac:dyDescent="0.25">
      <c r="A28" s="15" t="s">
        <v>47</v>
      </c>
      <c r="B28" s="32"/>
      <c r="C28" s="32"/>
      <c r="D28" s="21" t="s">
        <v>48</v>
      </c>
      <c r="E28" s="48">
        <v>0</v>
      </c>
      <c r="F28" s="48">
        <v>0</v>
      </c>
    </row>
    <row r="29" spans="1:6" x14ac:dyDescent="0.25">
      <c r="A29" s="15" t="s">
        <v>49</v>
      </c>
      <c r="B29" s="48">
        <v>4790518.57</v>
      </c>
      <c r="C29" s="48">
        <v>16322598.82</v>
      </c>
      <c r="D29" s="21" t="s">
        <v>50</v>
      </c>
      <c r="E29" s="48">
        <v>0</v>
      </c>
      <c r="F29" s="48">
        <v>0</v>
      </c>
    </row>
    <row r="30" spans="1:6" x14ac:dyDescent="0.25">
      <c r="A30" s="15" t="s">
        <v>51</v>
      </c>
      <c r="B30" s="32"/>
      <c r="C30" s="32"/>
      <c r="D30" s="21" t="s">
        <v>52</v>
      </c>
      <c r="E30" s="48">
        <v>0</v>
      </c>
      <c r="F30" s="48">
        <v>0</v>
      </c>
    </row>
    <row r="31" spans="1:6" x14ac:dyDescent="0.25">
      <c r="A31" s="13" t="s">
        <v>53</v>
      </c>
      <c r="B31" s="32">
        <f>SUM(B32:B36)</f>
        <v>0</v>
      </c>
      <c r="C31" s="32">
        <f>SUM(C32:C36)</f>
        <v>0</v>
      </c>
      <c r="D31" s="20" t="s">
        <v>54</v>
      </c>
      <c r="E31" s="32">
        <f>SUM(E32:E37)</f>
        <v>0</v>
      </c>
      <c r="F31" s="32">
        <f>SUM(F32:F37)</f>
        <v>0</v>
      </c>
    </row>
    <row r="32" spans="1:6" x14ac:dyDescent="0.25">
      <c r="A32" s="15" t="s">
        <v>55</v>
      </c>
      <c r="B32" s="48">
        <v>0</v>
      </c>
      <c r="C32" s="48">
        <v>0</v>
      </c>
      <c r="D32" s="21" t="s">
        <v>56</v>
      </c>
      <c r="E32" s="32"/>
      <c r="F32" s="32"/>
    </row>
    <row r="33" spans="1:6" x14ac:dyDescent="0.25">
      <c r="A33" s="15" t="s">
        <v>57</v>
      </c>
      <c r="B33" s="32"/>
      <c r="C33" s="32"/>
      <c r="D33" s="21" t="s">
        <v>58</v>
      </c>
      <c r="E33" s="32"/>
      <c r="F33" s="32"/>
    </row>
    <row r="34" spans="1:6" x14ac:dyDescent="0.25">
      <c r="A34" s="15" t="s">
        <v>59</v>
      </c>
      <c r="B34" s="32"/>
      <c r="C34" s="32"/>
      <c r="D34" s="21" t="s">
        <v>60</v>
      </c>
      <c r="E34" s="32"/>
      <c r="F34" s="32"/>
    </row>
    <row r="35" spans="1:6" x14ac:dyDescent="0.25">
      <c r="A35" s="15" t="s">
        <v>61</v>
      </c>
      <c r="B35" s="32"/>
      <c r="C35" s="32"/>
      <c r="D35" s="21" t="s">
        <v>62</v>
      </c>
      <c r="E35" s="32"/>
      <c r="F35" s="32"/>
    </row>
    <row r="36" spans="1:6" x14ac:dyDescent="0.25">
      <c r="A36" s="15" t="s">
        <v>63</v>
      </c>
      <c r="B36" s="32"/>
      <c r="C36" s="32"/>
      <c r="D36" s="21" t="s">
        <v>64</v>
      </c>
      <c r="E36" s="32"/>
      <c r="F36" s="32"/>
    </row>
    <row r="37" spans="1:6" x14ac:dyDescent="0.25">
      <c r="A37" s="13" t="s">
        <v>65</v>
      </c>
      <c r="B37" s="48">
        <v>3061544.18</v>
      </c>
      <c r="C37" s="48">
        <v>3061544.18</v>
      </c>
      <c r="D37" s="21" t="s">
        <v>66</v>
      </c>
      <c r="E37" s="32"/>
      <c r="F37" s="32"/>
    </row>
    <row r="38" spans="1:6" x14ac:dyDescent="0.25">
      <c r="A38" s="13" t="s">
        <v>67</v>
      </c>
      <c r="B38" s="32">
        <f>SUM(B39:B40)</f>
        <v>0</v>
      </c>
      <c r="C38" s="32">
        <f>SUM(C39:C40)</f>
        <v>0</v>
      </c>
      <c r="D38" s="20" t="s">
        <v>68</v>
      </c>
      <c r="E38" s="32">
        <f>SUM(E39:E41)</f>
        <v>0</v>
      </c>
      <c r="F38" s="32">
        <f>SUM(F39:F41)</f>
        <v>0</v>
      </c>
    </row>
    <row r="39" spans="1:6" x14ac:dyDescent="0.25">
      <c r="A39" s="15" t="s">
        <v>69</v>
      </c>
      <c r="B39" s="48">
        <v>0</v>
      </c>
      <c r="C39" s="48">
        <v>0</v>
      </c>
      <c r="D39" s="21" t="s">
        <v>70</v>
      </c>
      <c r="E39" s="48">
        <v>0</v>
      </c>
      <c r="F39" s="48">
        <v>0</v>
      </c>
    </row>
    <row r="40" spans="1:6" x14ac:dyDescent="0.25">
      <c r="A40" s="15" t="s">
        <v>71</v>
      </c>
      <c r="B40" s="48">
        <v>0</v>
      </c>
      <c r="C40" s="48">
        <v>0</v>
      </c>
      <c r="D40" s="21" t="s">
        <v>72</v>
      </c>
      <c r="E40" s="48">
        <v>0</v>
      </c>
      <c r="F40" s="48">
        <v>0</v>
      </c>
    </row>
    <row r="41" spans="1:6" x14ac:dyDescent="0.25">
      <c r="A41" s="13" t="s">
        <v>73</v>
      </c>
      <c r="B41" s="32">
        <f>SUM(B42:B45)</f>
        <v>0</v>
      </c>
      <c r="C41" s="32">
        <f>SUM(C42:C45)</f>
        <v>0</v>
      </c>
      <c r="D41" s="21" t="s">
        <v>74</v>
      </c>
      <c r="E41" s="48">
        <v>0</v>
      </c>
      <c r="F41" s="48">
        <v>0</v>
      </c>
    </row>
    <row r="42" spans="1:6" x14ac:dyDescent="0.25">
      <c r="A42" s="15" t="s">
        <v>75</v>
      </c>
      <c r="B42" s="32"/>
      <c r="C42" s="32"/>
      <c r="D42" s="20" t="s">
        <v>76</v>
      </c>
      <c r="E42" s="32">
        <f>SUM(E43:E45)</f>
        <v>0</v>
      </c>
      <c r="F42" s="32">
        <f>SUM(F43:F45)</f>
        <v>0</v>
      </c>
    </row>
    <row r="43" spans="1:6" x14ac:dyDescent="0.25">
      <c r="A43" s="15" t="s">
        <v>77</v>
      </c>
      <c r="B43" s="32"/>
      <c r="C43" s="32"/>
      <c r="D43" s="21" t="s">
        <v>78</v>
      </c>
      <c r="E43" s="48">
        <v>0</v>
      </c>
      <c r="F43" s="48">
        <v>0</v>
      </c>
    </row>
    <row r="44" spans="1:6" x14ac:dyDescent="0.25">
      <c r="A44" s="15" t="s">
        <v>79</v>
      </c>
      <c r="B44" s="32"/>
      <c r="C44" s="32"/>
      <c r="D44" s="21" t="s">
        <v>80</v>
      </c>
      <c r="E44" s="48">
        <v>0</v>
      </c>
      <c r="F44" s="48">
        <v>0</v>
      </c>
    </row>
    <row r="45" spans="1:6" x14ac:dyDescent="0.25">
      <c r="A45" s="15" t="s">
        <v>81</v>
      </c>
      <c r="B45" s="32"/>
      <c r="C45" s="32"/>
      <c r="D45" s="21" t="s">
        <v>82</v>
      </c>
      <c r="E45" s="48">
        <v>0</v>
      </c>
      <c r="F45" s="48">
        <v>0</v>
      </c>
    </row>
    <row r="46" spans="1:6" x14ac:dyDescent="0.25">
      <c r="A46" s="11"/>
      <c r="B46" s="33"/>
      <c r="C46" s="33"/>
      <c r="D46" s="22"/>
      <c r="E46" s="33"/>
      <c r="F46" s="33"/>
    </row>
    <row r="47" spans="1:6" x14ac:dyDescent="0.25">
      <c r="A47" s="16" t="s">
        <v>83</v>
      </c>
      <c r="B47" s="34">
        <f>B9+B17+B25+B31+B37+B38+B41</f>
        <v>169962059.04000002</v>
      </c>
      <c r="C47" s="34">
        <f>C9+C17+C25+C31+C37+C38+C41</f>
        <v>165965618.11000001</v>
      </c>
      <c r="D47" s="23" t="s">
        <v>84</v>
      </c>
      <c r="E47" s="34">
        <f>E9+E19+E23+E26+E27+E31+E38+E42</f>
        <v>7679054.2199999997</v>
      </c>
      <c r="F47" s="34">
        <f>F9+F19+F23+F26+F27+F31+F38+F42</f>
        <v>4323953.42</v>
      </c>
    </row>
    <row r="48" spans="1:6" x14ac:dyDescent="0.25">
      <c r="A48" s="11"/>
      <c r="B48" s="33"/>
      <c r="C48" s="33"/>
      <c r="D48" s="22"/>
      <c r="E48" s="33"/>
      <c r="F48" s="33"/>
    </row>
    <row r="49" spans="1:6" x14ac:dyDescent="0.25">
      <c r="A49" s="10" t="s">
        <v>85</v>
      </c>
      <c r="B49" s="33"/>
      <c r="C49" s="33"/>
      <c r="D49" s="23" t="s">
        <v>86</v>
      </c>
      <c r="E49" s="33"/>
      <c r="F49" s="33"/>
    </row>
    <row r="50" spans="1:6" x14ac:dyDescent="0.25">
      <c r="A50" s="13" t="s">
        <v>87</v>
      </c>
      <c r="B50" s="48">
        <v>0</v>
      </c>
      <c r="C50" s="48">
        <v>0</v>
      </c>
      <c r="D50" s="20" t="s">
        <v>88</v>
      </c>
      <c r="E50" s="48">
        <v>0</v>
      </c>
      <c r="F50" s="48">
        <v>0</v>
      </c>
    </row>
    <row r="51" spans="1:6" x14ac:dyDescent="0.25">
      <c r="A51" s="13" t="s">
        <v>89</v>
      </c>
      <c r="B51" s="48">
        <v>12936784.84</v>
      </c>
      <c r="C51" s="48">
        <v>12936784.84</v>
      </c>
      <c r="D51" s="20" t="s">
        <v>90</v>
      </c>
      <c r="E51" s="48">
        <v>0</v>
      </c>
      <c r="F51" s="48">
        <v>0</v>
      </c>
    </row>
    <row r="52" spans="1:6" x14ac:dyDescent="0.25">
      <c r="A52" s="13" t="s">
        <v>91</v>
      </c>
      <c r="B52" s="48">
        <v>696488173.96000004</v>
      </c>
      <c r="C52" s="48">
        <v>649884116.39999998</v>
      </c>
      <c r="D52" s="20" t="s">
        <v>92</v>
      </c>
      <c r="E52" s="48">
        <v>0</v>
      </c>
      <c r="F52" s="48">
        <v>0</v>
      </c>
    </row>
    <row r="53" spans="1:6" x14ac:dyDescent="0.25">
      <c r="A53" s="13" t="s">
        <v>93</v>
      </c>
      <c r="B53" s="48">
        <v>67361513.079999998</v>
      </c>
      <c r="C53" s="48">
        <v>65926280.789999999</v>
      </c>
      <c r="D53" s="20" t="s">
        <v>94</v>
      </c>
      <c r="E53" s="48">
        <v>0</v>
      </c>
      <c r="F53" s="48">
        <v>0</v>
      </c>
    </row>
    <row r="54" spans="1:6" x14ac:dyDescent="0.25">
      <c r="A54" s="13" t="s">
        <v>95</v>
      </c>
      <c r="B54" s="48">
        <v>3007872.68</v>
      </c>
      <c r="C54" s="48">
        <v>2902624.68</v>
      </c>
      <c r="D54" s="20" t="s">
        <v>96</v>
      </c>
      <c r="E54" s="48">
        <v>0</v>
      </c>
      <c r="F54" s="48">
        <v>0</v>
      </c>
    </row>
    <row r="55" spans="1:6" x14ac:dyDescent="0.25">
      <c r="A55" s="13" t="s">
        <v>97</v>
      </c>
      <c r="B55" s="48">
        <v>-144770913.72</v>
      </c>
      <c r="C55" s="48">
        <v>-144770913.72</v>
      </c>
      <c r="D55" s="24" t="s">
        <v>98</v>
      </c>
      <c r="E55" s="48">
        <v>0</v>
      </c>
      <c r="F55" s="48">
        <v>0</v>
      </c>
    </row>
    <row r="56" spans="1:6" x14ac:dyDescent="0.25">
      <c r="A56" s="13" t="s">
        <v>99</v>
      </c>
      <c r="B56" s="48">
        <v>30947191.100000001</v>
      </c>
      <c r="C56" s="48">
        <v>29082129.02</v>
      </c>
      <c r="D56" s="22"/>
      <c r="E56" s="33"/>
      <c r="F56" s="33"/>
    </row>
    <row r="57" spans="1:6" x14ac:dyDescent="0.25">
      <c r="A57" s="13" t="s">
        <v>100</v>
      </c>
      <c r="B57" s="48">
        <v>0</v>
      </c>
      <c r="C57" s="48">
        <v>0</v>
      </c>
      <c r="D57" s="23" t="s">
        <v>101</v>
      </c>
      <c r="E57" s="34">
        <f>SUM(E50:E55)</f>
        <v>0</v>
      </c>
      <c r="F57" s="34">
        <f>SUM(F50:F55)</f>
        <v>0</v>
      </c>
    </row>
    <row r="58" spans="1:6" x14ac:dyDescent="0.25">
      <c r="A58" s="13" t="s">
        <v>102</v>
      </c>
      <c r="B58" s="48">
        <v>0</v>
      </c>
      <c r="C58" s="48">
        <v>0</v>
      </c>
      <c r="D58" s="22"/>
      <c r="E58" s="33"/>
      <c r="F58" s="33"/>
    </row>
    <row r="59" spans="1:6" x14ac:dyDescent="0.25">
      <c r="A59" s="11"/>
      <c r="B59" s="33"/>
      <c r="C59" s="33"/>
      <c r="D59" s="23" t="s">
        <v>103</v>
      </c>
      <c r="E59" s="34">
        <f>E47+E57</f>
        <v>7679054.2199999997</v>
      </c>
      <c r="F59" s="34">
        <f>F47+F57</f>
        <v>4323953.42</v>
      </c>
    </row>
    <row r="60" spans="1:6" x14ac:dyDescent="0.25">
      <c r="A60" s="16" t="s">
        <v>104</v>
      </c>
      <c r="B60" s="34">
        <f>SUM(B50:B58)</f>
        <v>665970621.94000006</v>
      </c>
      <c r="C60" s="34">
        <f>SUM(C50:C58)</f>
        <v>615961022.00999987</v>
      </c>
      <c r="D60" s="22"/>
      <c r="E60" s="33"/>
      <c r="F60" s="33"/>
    </row>
    <row r="61" spans="1:6" x14ac:dyDescent="0.25">
      <c r="A61" s="11"/>
      <c r="B61" s="33"/>
      <c r="C61" s="33"/>
      <c r="D61" s="25" t="s">
        <v>105</v>
      </c>
      <c r="E61" s="33"/>
      <c r="F61" s="33"/>
    </row>
    <row r="62" spans="1:6" x14ac:dyDescent="0.25">
      <c r="A62" s="16" t="s">
        <v>106</v>
      </c>
      <c r="B62" s="34">
        <f>SUM(B47+B60)</f>
        <v>835932680.98000002</v>
      </c>
      <c r="C62" s="34">
        <f>SUM(C47+C60)</f>
        <v>781926640.11999989</v>
      </c>
      <c r="D62" s="22"/>
      <c r="E62" s="33"/>
      <c r="F62" s="33"/>
    </row>
    <row r="63" spans="1:6" x14ac:dyDescent="0.25">
      <c r="A63" s="11"/>
      <c r="B63" s="30"/>
      <c r="C63" s="30"/>
      <c r="D63" s="26" t="s">
        <v>107</v>
      </c>
      <c r="E63" s="32">
        <f>SUM(E64:E66)</f>
        <v>167681419.38999999</v>
      </c>
      <c r="F63" s="32">
        <f>SUM(F64:F66)</f>
        <v>167681419.38999999</v>
      </c>
    </row>
    <row r="64" spans="1:6" x14ac:dyDescent="0.25">
      <c r="A64" s="11"/>
      <c r="B64" s="30"/>
      <c r="C64" s="30"/>
      <c r="D64" s="27" t="s">
        <v>108</v>
      </c>
      <c r="E64" s="48">
        <v>130802632.53</v>
      </c>
      <c r="F64" s="48">
        <v>130802632.53</v>
      </c>
    </row>
    <row r="65" spans="1:6" x14ac:dyDescent="0.25">
      <c r="A65" s="11"/>
      <c r="B65" s="30"/>
      <c r="C65" s="30"/>
      <c r="D65" s="28" t="s">
        <v>109</v>
      </c>
      <c r="E65" s="48">
        <v>36878786.859999999</v>
      </c>
      <c r="F65" s="48">
        <v>36878786.859999999</v>
      </c>
    </row>
    <row r="66" spans="1:6" x14ac:dyDescent="0.25">
      <c r="A66" s="11"/>
      <c r="B66" s="30"/>
      <c r="C66" s="30"/>
      <c r="D66" s="27" t="s">
        <v>110</v>
      </c>
      <c r="E66" s="48">
        <v>0</v>
      </c>
      <c r="F66" s="48">
        <v>0</v>
      </c>
    </row>
    <row r="67" spans="1:6" x14ac:dyDescent="0.25">
      <c r="A67" s="11"/>
      <c r="B67" s="30"/>
      <c r="C67" s="30"/>
      <c r="D67" s="22"/>
      <c r="E67" s="33"/>
      <c r="F67" s="33"/>
    </row>
    <row r="68" spans="1:6" x14ac:dyDescent="0.25">
      <c r="A68" s="11"/>
      <c r="B68" s="30"/>
      <c r="C68" s="30"/>
      <c r="D68" s="26" t="s">
        <v>111</v>
      </c>
      <c r="E68" s="32">
        <f>SUM(E69:E73)</f>
        <v>660572207.36999989</v>
      </c>
      <c r="F68" s="32">
        <f>SUM(F69:F73)</f>
        <v>609921267.30999994</v>
      </c>
    </row>
    <row r="69" spans="1:6" x14ac:dyDescent="0.25">
      <c r="A69" s="17"/>
      <c r="B69" s="30"/>
      <c r="C69" s="30"/>
      <c r="D69" s="27" t="s">
        <v>112</v>
      </c>
      <c r="E69" s="48">
        <v>50650940.060000002</v>
      </c>
      <c r="F69" s="48">
        <v>88791984.980000004</v>
      </c>
    </row>
    <row r="70" spans="1:6" x14ac:dyDescent="0.25">
      <c r="A70" s="17"/>
      <c r="B70" s="30"/>
      <c r="C70" s="30"/>
      <c r="D70" s="27" t="s">
        <v>113</v>
      </c>
      <c r="E70" s="48">
        <v>609921267.30999994</v>
      </c>
      <c r="F70" s="48">
        <v>521129282.32999998</v>
      </c>
    </row>
    <row r="71" spans="1:6" x14ac:dyDescent="0.25">
      <c r="A71" s="17"/>
      <c r="B71" s="30"/>
      <c r="C71" s="30"/>
      <c r="D71" s="27" t="s">
        <v>114</v>
      </c>
      <c r="E71" s="48">
        <v>0</v>
      </c>
      <c r="F71" s="48">
        <v>0</v>
      </c>
    </row>
    <row r="72" spans="1:6" x14ac:dyDescent="0.25">
      <c r="A72" s="17"/>
      <c r="B72" s="30"/>
      <c r="C72" s="30"/>
      <c r="D72" s="27" t="s">
        <v>115</v>
      </c>
      <c r="E72" s="48">
        <v>0</v>
      </c>
      <c r="F72" s="48">
        <v>0</v>
      </c>
    </row>
    <row r="73" spans="1:6" x14ac:dyDescent="0.25">
      <c r="A73" s="17"/>
      <c r="B73" s="30"/>
      <c r="C73" s="30"/>
      <c r="D73" s="27" t="s">
        <v>116</v>
      </c>
      <c r="E73" s="48">
        <v>0</v>
      </c>
      <c r="F73" s="48">
        <v>0</v>
      </c>
    </row>
    <row r="74" spans="1:6" x14ac:dyDescent="0.25">
      <c r="A74" s="17"/>
      <c r="B74" s="30"/>
      <c r="C74" s="30"/>
      <c r="D74" s="22"/>
      <c r="E74" s="33"/>
      <c r="F74" s="33"/>
    </row>
    <row r="75" spans="1:6" x14ac:dyDescent="0.25">
      <c r="A75" s="17"/>
      <c r="B75" s="30"/>
      <c r="C75" s="30"/>
      <c r="D75" s="26" t="s">
        <v>117</v>
      </c>
      <c r="E75" s="32">
        <f>E76+E77</f>
        <v>0</v>
      </c>
      <c r="F75" s="32">
        <f>F76+F77</f>
        <v>0</v>
      </c>
    </row>
    <row r="76" spans="1:6" x14ac:dyDescent="0.25">
      <c r="A76" s="17"/>
      <c r="B76" s="30"/>
      <c r="C76" s="30"/>
      <c r="D76" s="20" t="s">
        <v>118</v>
      </c>
      <c r="E76" s="48">
        <v>0</v>
      </c>
      <c r="F76" s="48">
        <v>0</v>
      </c>
    </row>
    <row r="77" spans="1:6" x14ac:dyDescent="0.25">
      <c r="A77" s="17"/>
      <c r="B77" s="30"/>
      <c r="C77" s="30"/>
      <c r="D77" s="20" t="s">
        <v>119</v>
      </c>
      <c r="E77" s="48">
        <v>0</v>
      </c>
      <c r="F77" s="48">
        <v>0</v>
      </c>
    </row>
    <row r="78" spans="1:6" x14ac:dyDescent="0.25">
      <c r="A78" s="17"/>
      <c r="B78" s="30"/>
      <c r="C78" s="30"/>
      <c r="D78" s="22"/>
      <c r="E78" s="33"/>
      <c r="F78" s="33"/>
    </row>
    <row r="79" spans="1:6" x14ac:dyDescent="0.25">
      <c r="A79" s="17"/>
      <c r="B79" s="30"/>
      <c r="C79" s="30"/>
      <c r="D79" s="23" t="s">
        <v>120</v>
      </c>
      <c r="E79" s="34">
        <f>E63+E68+E75</f>
        <v>828253626.75999987</v>
      </c>
      <c r="F79" s="34">
        <f>F63+F68+F75</f>
        <v>777602686.69999993</v>
      </c>
    </row>
    <row r="80" spans="1:6" x14ac:dyDescent="0.25">
      <c r="A80" s="17"/>
      <c r="B80" s="30"/>
      <c r="C80" s="30"/>
      <c r="D80" s="22"/>
      <c r="E80" s="33"/>
      <c r="F80" s="33"/>
    </row>
    <row r="81" spans="1:6" x14ac:dyDescent="0.25">
      <c r="A81" s="17"/>
      <c r="B81" s="30"/>
      <c r="C81" s="30"/>
      <c r="D81" s="23" t="s">
        <v>121</v>
      </c>
      <c r="E81" s="34">
        <f>E59+E79</f>
        <v>835932680.9799999</v>
      </c>
      <c r="F81" s="34">
        <f>F59+F79</f>
        <v>781926640.11999989</v>
      </c>
    </row>
    <row r="82" spans="1:6" x14ac:dyDescent="0.25">
      <c r="A82" s="18"/>
      <c r="B82" s="31"/>
      <c r="C82" s="31"/>
      <c r="D82" s="29"/>
      <c r="E82" s="29"/>
      <c r="F82" s="29"/>
    </row>
    <row r="83" spans="1:6" hidden="1" x14ac:dyDescent="0.25"/>
    <row r="84" spans="1:6" hidden="1" x14ac:dyDescent="0.25"/>
    <row r="85" spans="1:6" hidden="1" x14ac:dyDescent="0.25"/>
    <row r="86" spans="1:6" hidden="1" x14ac:dyDescent="0.25"/>
    <row r="87" spans="1:6" hidden="1" x14ac:dyDescent="0.25"/>
    <row r="88" spans="1:6" hidden="1" x14ac:dyDescent="0.25"/>
    <row r="89" spans="1:6" hidden="1" x14ac:dyDescent="0.25"/>
    <row r="90" spans="1:6" hidden="1" x14ac:dyDescent="0.25"/>
    <row r="91" spans="1:6" hidden="1" x14ac:dyDescent="0.25"/>
    <row r="92" spans="1:6" hidden="1" x14ac:dyDescent="0.25"/>
    <row r="93" spans="1:6" hidden="1" x14ac:dyDescent="0.25"/>
    <row r="94" spans="1:6" hidden="1" x14ac:dyDescent="0.25"/>
    <row r="95" spans="1:6" hidden="1" x14ac:dyDescent="0.25"/>
    <row r="96" spans="1:6" hidden="1" x14ac:dyDescent="0.25"/>
    <row r="97" spans="1:6" x14ac:dyDescent="0.25"/>
    <row r="98" spans="1:6" ht="30.75" customHeight="1" x14ac:dyDescent="0.25">
      <c r="A98" s="57" t="s">
        <v>124</v>
      </c>
      <c r="B98" s="57"/>
      <c r="C98" s="57"/>
      <c r="D98" s="57"/>
      <c r="E98" s="57"/>
      <c r="F98" s="57"/>
    </row>
    <row r="99" spans="1:6" x14ac:dyDescent="0.25">
      <c r="A99" s="51"/>
      <c r="B99" s="51"/>
      <c r="C99" s="51"/>
      <c r="D99" s="52"/>
      <c r="E99" s="52"/>
      <c r="F99" s="50"/>
    </row>
    <row r="100" spans="1:6" x14ac:dyDescent="0.25">
      <c r="A100" s="51"/>
      <c r="B100" s="51"/>
      <c r="C100" s="51"/>
      <c r="D100" s="52"/>
      <c r="E100" s="52"/>
      <c r="F100" s="50"/>
    </row>
    <row r="101" spans="1:6" x14ac:dyDescent="0.25">
      <c r="A101" s="51"/>
      <c r="B101" s="51"/>
      <c r="C101" s="51"/>
      <c r="D101" s="52"/>
      <c r="E101" s="52"/>
      <c r="F101" s="50"/>
    </row>
    <row r="102" spans="1:6" x14ac:dyDescent="0.25">
      <c r="A102" s="51"/>
      <c r="B102" s="51"/>
      <c r="C102" s="51"/>
      <c r="D102" s="52"/>
      <c r="E102" s="52"/>
      <c r="F102" s="50"/>
    </row>
    <row r="103" spans="1:6" x14ac:dyDescent="0.25">
      <c r="A103" s="51"/>
      <c r="B103" s="51"/>
      <c r="C103" s="51"/>
      <c r="D103" s="52"/>
      <c r="E103" s="52"/>
      <c r="F103" s="50"/>
    </row>
    <row r="104" spans="1:6" x14ac:dyDescent="0.25">
      <c r="A104" s="49" t="s">
        <v>125</v>
      </c>
      <c r="B104" s="49"/>
      <c r="C104" s="53"/>
      <c r="D104" s="56" t="s">
        <v>125</v>
      </c>
      <c r="E104" s="56"/>
      <c r="F104" s="50"/>
    </row>
    <row r="105" spans="1:6" ht="36" customHeight="1" x14ac:dyDescent="0.25">
      <c r="A105" s="55" t="s">
        <v>126</v>
      </c>
      <c r="B105" s="55"/>
      <c r="C105" s="54"/>
      <c r="D105" s="55" t="s">
        <v>127</v>
      </c>
      <c r="E105" s="55"/>
      <c r="F105" s="50"/>
    </row>
    <row r="106" spans="1:6" x14ac:dyDescent="0.25"/>
    <row r="107" spans="1:6" x14ac:dyDescent="0.25"/>
    <row r="108" spans="1:6" x14ac:dyDescent="0.25"/>
    <row r="109" spans="1:6" x14ac:dyDescent="0.25"/>
    <row r="110" spans="1:6" x14ac:dyDescent="0.25"/>
    <row r="111" spans="1:6" x14ac:dyDescent="0.25"/>
    <row r="112" spans="1:6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  <row r="3916" x14ac:dyDescent="0.25"/>
    <row r="3917" x14ac:dyDescent="0.25"/>
    <row r="3918" x14ac:dyDescent="0.25"/>
    <row r="3919" x14ac:dyDescent="0.25"/>
    <row r="3920" x14ac:dyDescent="0.25"/>
    <row r="3921" x14ac:dyDescent="0.25"/>
    <row r="3922" x14ac:dyDescent="0.25"/>
    <row r="3923" x14ac:dyDescent="0.25"/>
    <row r="3924" x14ac:dyDescent="0.25"/>
    <row r="3925" x14ac:dyDescent="0.25"/>
    <row r="3926" x14ac:dyDescent="0.25"/>
    <row r="3927" x14ac:dyDescent="0.25"/>
    <row r="3928" x14ac:dyDescent="0.25"/>
    <row r="3929" x14ac:dyDescent="0.25"/>
    <row r="3930" x14ac:dyDescent="0.25"/>
    <row r="3931" x14ac:dyDescent="0.25"/>
    <row r="3932" x14ac:dyDescent="0.25"/>
    <row r="3933" x14ac:dyDescent="0.25"/>
    <row r="3934" x14ac:dyDescent="0.25"/>
    <row r="3935" x14ac:dyDescent="0.25"/>
    <row r="3936" x14ac:dyDescent="0.25"/>
    <row r="3937" x14ac:dyDescent="0.25"/>
    <row r="3938" x14ac:dyDescent="0.25"/>
    <row r="3939" x14ac:dyDescent="0.25"/>
    <row r="3940" x14ac:dyDescent="0.25"/>
    <row r="3941" x14ac:dyDescent="0.25"/>
    <row r="3942" x14ac:dyDescent="0.25"/>
    <row r="3943" x14ac:dyDescent="0.25"/>
    <row r="3944" x14ac:dyDescent="0.25"/>
    <row r="3945" x14ac:dyDescent="0.25"/>
    <row r="3946" x14ac:dyDescent="0.25"/>
    <row r="3947" x14ac:dyDescent="0.25"/>
    <row r="3948" x14ac:dyDescent="0.25"/>
    <row r="3949" x14ac:dyDescent="0.25"/>
    <row r="3950" x14ac:dyDescent="0.25"/>
    <row r="3951" x14ac:dyDescent="0.25"/>
    <row r="3952" x14ac:dyDescent="0.25"/>
    <row r="3953" x14ac:dyDescent="0.25"/>
    <row r="3954" x14ac:dyDescent="0.25"/>
    <row r="3955" x14ac:dyDescent="0.25"/>
    <row r="3956" x14ac:dyDescent="0.25"/>
    <row r="3957" x14ac:dyDescent="0.25"/>
    <row r="3958" x14ac:dyDescent="0.25"/>
    <row r="3959" x14ac:dyDescent="0.25"/>
    <row r="3960" x14ac:dyDescent="0.25"/>
    <row r="3961" x14ac:dyDescent="0.25"/>
    <row r="3962" x14ac:dyDescent="0.25"/>
    <row r="3963" x14ac:dyDescent="0.25"/>
    <row r="3964" x14ac:dyDescent="0.25"/>
    <row r="3965" x14ac:dyDescent="0.25"/>
    <row r="3966" x14ac:dyDescent="0.25"/>
    <row r="3967" x14ac:dyDescent="0.25"/>
    <row r="3968" x14ac:dyDescent="0.25"/>
    <row r="3969" x14ac:dyDescent="0.25"/>
    <row r="3970" x14ac:dyDescent="0.25"/>
    <row r="3971" x14ac:dyDescent="0.25"/>
    <row r="3972" x14ac:dyDescent="0.25"/>
    <row r="3973" x14ac:dyDescent="0.25"/>
    <row r="3974" x14ac:dyDescent="0.25"/>
    <row r="3975" x14ac:dyDescent="0.25"/>
    <row r="3976" x14ac:dyDescent="0.25"/>
    <row r="3977" x14ac:dyDescent="0.25"/>
    <row r="3978" x14ac:dyDescent="0.25"/>
    <row r="3979" x14ac:dyDescent="0.25"/>
    <row r="3980" x14ac:dyDescent="0.25"/>
    <row r="3981" x14ac:dyDescent="0.25"/>
    <row r="3982" x14ac:dyDescent="0.25"/>
    <row r="3983" x14ac:dyDescent="0.25"/>
    <row r="3984" x14ac:dyDescent="0.25"/>
    <row r="3985" x14ac:dyDescent="0.25"/>
    <row r="3986" x14ac:dyDescent="0.25"/>
    <row r="3987" x14ac:dyDescent="0.25"/>
    <row r="3988" x14ac:dyDescent="0.25"/>
    <row r="3989" x14ac:dyDescent="0.25"/>
    <row r="3990" x14ac:dyDescent="0.25"/>
    <row r="3991" x14ac:dyDescent="0.25"/>
    <row r="3992" x14ac:dyDescent="0.25"/>
    <row r="3993" x14ac:dyDescent="0.25"/>
    <row r="3994" x14ac:dyDescent="0.25"/>
    <row r="3995" x14ac:dyDescent="0.25"/>
    <row r="3996" x14ac:dyDescent="0.25"/>
    <row r="3997" x14ac:dyDescent="0.25"/>
    <row r="3998" x14ac:dyDescent="0.25"/>
    <row r="3999" x14ac:dyDescent="0.25"/>
    <row r="4000" x14ac:dyDescent="0.25"/>
    <row r="4001" x14ac:dyDescent="0.25"/>
    <row r="4002" x14ac:dyDescent="0.25"/>
    <row r="4003" x14ac:dyDescent="0.25"/>
    <row r="4004" x14ac:dyDescent="0.25"/>
    <row r="4005" x14ac:dyDescent="0.25"/>
    <row r="4006" x14ac:dyDescent="0.25"/>
    <row r="4007" x14ac:dyDescent="0.25"/>
    <row r="4008" x14ac:dyDescent="0.25"/>
    <row r="4009" x14ac:dyDescent="0.25"/>
    <row r="4010" x14ac:dyDescent="0.25"/>
    <row r="4011" x14ac:dyDescent="0.25"/>
    <row r="4012" x14ac:dyDescent="0.25"/>
    <row r="4013" x14ac:dyDescent="0.25"/>
    <row r="4014" x14ac:dyDescent="0.25"/>
    <row r="4015" x14ac:dyDescent="0.25"/>
    <row r="4016" x14ac:dyDescent="0.25"/>
    <row r="4017" x14ac:dyDescent="0.25"/>
    <row r="4018" x14ac:dyDescent="0.25"/>
    <row r="4019" x14ac:dyDescent="0.25"/>
    <row r="4020" x14ac:dyDescent="0.25"/>
    <row r="4021" x14ac:dyDescent="0.25"/>
    <row r="4022" x14ac:dyDescent="0.25"/>
    <row r="4023" x14ac:dyDescent="0.25"/>
    <row r="4024" x14ac:dyDescent="0.25"/>
    <row r="4025" x14ac:dyDescent="0.25"/>
    <row r="4026" x14ac:dyDescent="0.25"/>
    <row r="4027" x14ac:dyDescent="0.25"/>
    <row r="4028" x14ac:dyDescent="0.25"/>
    <row r="4029" x14ac:dyDescent="0.25"/>
    <row r="4030" x14ac:dyDescent="0.25"/>
    <row r="4031" x14ac:dyDescent="0.25"/>
    <row r="4032" x14ac:dyDescent="0.25"/>
    <row r="4033" x14ac:dyDescent="0.25"/>
    <row r="4034" x14ac:dyDescent="0.25"/>
    <row r="4035" x14ac:dyDescent="0.25"/>
    <row r="4036" x14ac:dyDescent="0.25"/>
    <row r="4037" x14ac:dyDescent="0.25"/>
    <row r="4038" x14ac:dyDescent="0.25"/>
    <row r="4039" x14ac:dyDescent="0.25"/>
    <row r="4040" x14ac:dyDescent="0.25"/>
    <row r="4041" x14ac:dyDescent="0.25"/>
    <row r="4042" x14ac:dyDescent="0.25"/>
    <row r="4043" x14ac:dyDescent="0.25"/>
    <row r="4044" x14ac:dyDescent="0.25"/>
    <row r="4045" x14ac:dyDescent="0.25"/>
    <row r="4046" x14ac:dyDescent="0.25"/>
    <row r="4047" x14ac:dyDescent="0.25"/>
    <row r="4048" x14ac:dyDescent="0.25"/>
    <row r="4049" x14ac:dyDescent="0.25"/>
    <row r="4050" x14ac:dyDescent="0.25"/>
    <row r="4051" x14ac:dyDescent="0.25"/>
    <row r="4052" x14ac:dyDescent="0.25"/>
    <row r="4053" x14ac:dyDescent="0.25"/>
    <row r="4054" x14ac:dyDescent="0.25"/>
    <row r="4055" x14ac:dyDescent="0.25"/>
    <row r="4056" x14ac:dyDescent="0.25"/>
    <row r="4057" x14ac:dyDescent="0.25"/>
    <row r="4058" x14ac:dyDescent="0.25"/>
    <row r="4059" x14ac:dyDescent="0.25"/>
    <row r="4060" x14ac:dyDescent="0.25"/>
    <row r="4061" x14ac:dyDescent="0.25"/>
    <row r="4062" x14ac:dyDescent="0.25"/>
    <row r="4063" x14ac:dyDescent="0.25"/>
    <row r="4064" x14ac:dyDescent="0.25"/>
    <row r="4065" x14ac:dyDescent="0.25"/>
    <row r="4066" x14ac:dyDescent="0.25"/>
    <row r="4067" x14ac:dyDescent="0.25"/>
    <row r="4068" x14ac:dyDescent="0.25"/>
    <row r="4069" x14ac:dyDescent="0.25"/>
    <row r="4070" x14ac:dyDescent="0.25"/>
    <row r="4071" x14ac:dyDescent="0.25"/>
    <row r="4072" x14ac:dyDescent="0.25"/>
    <row r="4073" x14ac:dyDescent="0.25"/>
    <row r="4074" x14ac:dyDescent="0.25"/>
    <row r="4075" x14ac:dyDescent="0.25"/>
    <row r="4076" x14ac:dyDescent="0.25"/>
    <row r="4077" x14ac:dyDescent="0.25"/>
    <row r="4078" x14ac:dyDescent="0.25"/>
    <row r="4079" x14ac:dyDescent="0.25"/>
    <row r="4080" x14ac:dyDescent="0.25"/>
    <row r="4081" x14ac:dyDescent="0.25"/>
    <row r="4082" x14ac:dyDescent="0.25"/>
    <row r="4083" x14ac:dyDescent="0.25"/>
    <row r="4084" x14ac:dyDescent="0.25"/>
    <row r="4085" x14ac:dyDescent="0.25"/>
    <row r="4086" x14ac:dyDescent="0.25"/>
    <row r="4087" x14ac:dyDescent="0.25"/>
    <row r="4088" x14ac:dyDescent="0.25"/>
    <row r="4089" x14ac:dyDescent="0.25"/>
    <row r="4090" x14ac:dyDescent="0.25"/>
    <row r="4091" x14ac:dyDescent="0.25"/>
    <row r="4092" x14ac:dyDescent="0.25"/>
    <row r="4093" x14ac:dyDescent="0.25"/>
    <row r="4094" x14ac:dyDescent="0.25"/>
    <row r="4095" x14ac:dyDescent="0.25"/>
    <row r="4096" x14ac:dyDescent="0.25"/>
    <row r="4097" x14ac:dyDescent="0.25"/>
    <row r="4098" x14ac:dyDescent="0.25"/>
    <row r="4099" x14ac:dyDescent="0.25"/>
    <row r="4100" x14ac:dyDescent="0.25"/>
    <row r="4101" x14ac:dyDescent="0.25"/>
    <row r="4102" x14ac:dyDescent="0.25"/>
    <row r="4103" x14ac:dyDescent="0.25"/>
    <row r="4104" x14ac:dyDescent="0.25"/>
    <row r="4105" x14ac:dyDescent="0.25"/>
    <row r="4106" x14ac:dyDescent="0.25"/>
    <row r="4107" x14ac:dyDescent="0.25"/>
    <row r="4108" x14ac:dyDescent="0.25"/>
    <row r="4109" x14ac:dyDescent="0.25"/>
    <row r="4110" x14ac:dyDescent="0.25"/>
    <row r="4111" x14ac:dyDescent="0.25"/>
    <row r="4112" x14ac:dyDescent="0.25"/>
    <row r="4113" x14ac:dyDescent="0.25"/>
    <row r="4114" x14ac:dyDescent="0.25"/>
    <row r="4115" x14ac:dyDescent="0.25"/>
    <row r="4116" x14ac:dyDescent="0.25"/>
    <row r="4117" x14ac:dyDescent="0.25"/>
    <row r="4118" x14ac:dyDescent="0.25"/>
    <row r="4119" x14ac:dyDescent="0.25"/>
    <row r="4120" x14ac:dyDescent="0.25"/>
    <row r="4121" x14ac:dyDescent="0.25"/>
    <row r="4122" x14ac:dyDescent="0.25"/>
    <row r="4123" x14ac:dyDescent="0.25"/>
    <row r="4124" x14ac:dyDescent="0.25"/>
    <row r="4125" x14ac:dyDescent="0.25"/>
    <row r="4126" x14ac:dyDescent="0.25"/>
    <row r="4127" x14ac:dyDescent="0.25"/>
    <row r="4128" x14ac:dyDescent="0.25"/>
    <row r="4129" x14ac:dyDescent="0.25"/>
    <row r="4130" x14ac:dyDescent="0.25"/>
    <row r="4131" x14ac:dyDescent="0.25"/>
    <row r="4132" x14ac:dyDescent="0.25"/>
    <row r="4133" x14ac:dyDescent="0.25"/>
    <row r="4134" x14ac:dyDescent="0.25"/>
    <row r="4135" x14ac:dyDescent="0.25"/>
    <row r="4136" x14ac:dyDescent="0.25"/>
    <row r="4137" x14ac:dyDescent="0.25"/>
    <row r="4138" x14ac:dyDescent="0.25"/>
    <row r="4139" x14ac:dyDescent="0.25"/>
    <row r="4140" x14ac:dyDescent="0.25"/>
    <row r="4141" x14ac:dyDescent="0.25"/>
    <row r="4142" x14ac:dyDescent="0.25"/>
    <row r="4143" x14ac:dyDescent="0.25"/>
    <row r="4144" x14ac:dyDescent="0.25"/>
    <row r="4145" x14ac:dyDescent="0.25"/>
    <row r="4146" x14ac:dyDescent="0.25"/>
    <row r="4147" x14ac:dyDescent="0.25"/>
    <row r="4148" x14ac:dyDescent="0.25"/>
    <row r="4149" x14ac:dyDescent="0.25"/>
    <row r="4150" x14ac:dyDescent="0.25"/>
    <row r="4151" x14ac:dyDescent="0.25"/>
    <row r="4152" x14ac:dyDescent="0.25"/>
    <row r="4153" x14ac:dyDescent="0.25"/>
    <row r="4154" x14ac:dyDescent="0.25"/>
    <row r="4155" x14ac:dyDescent="0.25"/>
    <row r="4156" x14ac:dyDescent="0.25"/>
    <row r="4157" x14ac:dyDescent="0.25"/>
    <row r="4158" x14ac:dyDescent="0.25"/>
    <row r="4159" x14ac:dyDescent="0.25"/>
    <row r="4160" x14ac:dyDescent="0.25"/>
    <row r="4161" x14ac:dyDescent="0.25"/>
    <row r="4162" x14ac:dyDescent="0.25"/>
    <row r="4163" x14ac:dyDescent="0.25"/>
    <row r="4164" x14ac:dyDescent="0.25"/>
    <row r="4165" x14ac:dyDescent="0.25"/>
    <row r="4166" x14ac:dyDescent="0.25"/>
    <row r="4167" x14ac:dyDescent="0.25"/>
    <row r="4168" x14ac:dyDescent="0.25"/>
    <row r="4169" x14ac:dyDescent="0.25"/>
    <row r="4170" x14ac:dyDescent="0.25"/>
    <row r="4171" x14ac:dyDescent="0.25"/>
    <row r="4172" x14ac:dyDescent="0.25"/>
    <row r="4173" x14ac:dyDescent="0.25"/>
    <row r="4174" x14ac:dyDescent="0.25"/>
    <row r="4175" x14ac:dyDescent="0.25"/>
    <row r="4176" x14ac:dyDescent="0.25"/>
    <row r="4177" x14ac:dyDescent="0.25"/>
    <row r="4178" x14ac:dyDescent="0.25"/>
    <row r="4179" x14ac:dyDescent="0.25"/>
    <row r="4180" x14ac:dyDescent="0.25"/>
    <row r="4181" x14ac:dyDescent="0.25"/>
    <row r="4182" x14ac:dyDescent="0.25"/>
    <row r="4183" x14ac:dyDescent="0.25"/>
    <row r="4184" x14ac:dyDescent="0.25"/>
    <row r="4185" x14ac:dyDescent="0.25"/>
    <row r="4186" x14ac:dyDescent="0.25"/>
    <row r="4187" x14ac:dyDescent="0.25"/>
    <row r="4188" x14ac:dyDescent="0.25"/>
    <row r="4189" x14ac:dyDescent="0.25"/>
    <row r="4190" x14ac:dyDescent="0.25"/>
    <row r="4191" x14ac:dyDescent="0.25"/>
    <row r="4192" x14ac:dyDescent="0.25"/>
    <row r="4193" x14ac:dyDescent="0.25"/>
    <row r="4194" x14ac:dyDescent="0.25"/>
    <row r="4195" x14ac:dyDescent="0.25"/>
    <row r="4196" x14ac:dyDescent="0.25"/>
    <row r="4197" x14ac:dyDescent="0.25"/>
    <row r="4198" x14ac:dyDescent="0.25"/>
    <row r="4199" x14ac:dyDescent="0.25"/>
    <row r="4200" x14ac:dyDescent="0.25"/>
    <row r="4201" x14ac:dyDescent="0.25"/>
    <row r="4202" x14ac:dyDescent="0.25"/>
    <row r="4203" x14ac:dyDescent="0.25"/>
    <row r="4204" x14ac:dyDescent="0.25"/>
    <row r="4205" x14ac:dyDescent="0.25"/>
    <row r="4206" x14ac:dyDescent="0.25"/>
    <row r="4207" x14ac:dyDescent="0.25"/>
    <row r="4208" x14ac:dyDescent="0.25"/>
    <row r="4209" x14ac:dyDescent="0.25"/>
    <row r="4210" x14ac:dyDescent="0.25"/>
    <row r="4211" x14ac:dyDescent="0.25"/>
    <row r="4212" x14ac:dyDescent="0.25"/>
    <row r="4213" x14ac:dyDescent="0.25"/>
    <row r="4214" x14ac:dyDescent="0.25"/>
    <row r="4215" x14ac:dyDescent="0.25"/>
    <row r="4216" x14ac:dyDescent="0.25"/>
    <row r="4217" x14ac:dyDescent="0.25"/>
    <row r="4218" x14ac:dyDescent="0.25"/>
    <row r="4219" x14ac:dyDescent="0.25"/>
    <row r="4220" x14ac:dyDescent="0.25"/>
    <row r="4221" x14ac:dyDescent="0.25"/>
    <row r="4222" x14ac:dyDescent="0.25"/>
    <row r="4223" x14ac:dyDescent="0.25"/>
    <row r="4224" x14ac:dyDescent="0.25"/>
    <row r="4225" x14ac:dyDescent="0.25"/>
    <row r="4226" x14ac:dyDescent="0.25"/>
    <row r="4227" x14ac:dyDescent="0.25"/>
    <row r="4228" x14ac:dyDescent="0.25"/>
    <row r="4229" x14ac:dyDescent="0.25"/>
    <row r="4230" x14ac:dyDescent="0.25"/>
    <row r="4231" x14ac:dyDescent="0.25"/>
    <row r="4232" x14ac:dyDescent="0.25"/>
    <row r="4233" x14ac:dyDescent="0.25"/>
    <row r="4234" x14ac:dyDescent="0.25"/>
    <row r="4235" x14ac:dyDescent="0.25"/>
    <row r="4236" x14ac:dyDescent="0.25"/>
    <row r="4237" x14ac:dyDescent="0.25"/>
    <row r="4238" x14ac:dyDescent="0.25"/>
    <row r="4239" x14ac:dyDescent="0.25"/>
    <row r="4240" x14ac:dyDescent="0.25"/>
    <row r="4241" x14ac:dyDescent="0.25"/>
    <row r="4242" x14ac:dyDescent="0.25"/>
    <row r="4243" x14ac:dyDescent="0.25"/>
    <row r="4244" x14ac:dyDescent="0.25"/>
    <row r="4245" x14ac:dyDescent="0.25"/>
    <row r="4246" x14ac:dyDescent="0.25"/>
    <row r="4247" x14ac:dyDescent="0.25"/>
    <row r="4248" x14ac:dyDescent="0.25"/>
    <row r="4249" x14ac:dyDescent="0.25"/>
    <row r="4250" x14ac:dyDescent="0.25"/>
    <row r="4251" x14ac:dyDescent="0.25"/>
    <row r="4252" x14ac:dyDescent="0.25"/>
    <row r="4253" x14ac:dyDescent="0.25"/>
    <row r="4254" x14ac:dyDescent="0.25"/>
    <row r="4255" x14ac:dyDescent="0.25"/>
    <row r="4256" x14ac:dyDescent="0.25"/>
    <row r="4257" x14ac:dyDescent="0.25"/>
    <row r="4258" x14ac:dyDescent="0.25"/>
    <row r="4259" x14ac:dyDescent="0.25"/>
    <row r="4260" x14ac:dyDescent="0.25"/>
    <row r="4261" x14ac:dyDescent="0.25"/>
    <row r="4262" x14ac:dyDescent="0.25"/>
    <row r="4263" x14ac:dyDescent="0.25"/>
    <row r="4264" x14ac:dyDescent="0.25"/>
    <row r="4265" x14ac:dyDescent="0.25"/>
    <row r="4266" x14ac:dyDescent="0.25"/>
    <row r="4267" x14ac:dyDescent="0.25"/>
    <row r="4268" x14ac:dyDescent="0.25"/>
    <row r="4269" x14ac:dyDescent="0.25"/>
    <row r="4270" x14ac:dyDescent="0.25"/>
    <row r="4271" x14ac:dyDescent="0.25"/>
    <row r="4272" x14ac:dyDescent="0.25"/>
    <row r="4273" x14ac:dyDescent="0.25"/>
    <row r="4274" x14ac:dyDescent="0.25"/>
    <row r="4275" x14ac:dyDescent="0.25"/>
    <row r="4276" x14ac:dyDescent="0.25"/>
    <row r="4277" x14ac:dyDescent="0.25"/>
    <row r="4278" x14ac:dyDescent="0.25"/>
    <row r="4279" x14ac:dyDescent="0.25"/>
    <row r="4280" x14ac:dyDescent="0.25"/>
    <row r="4281" x14ac:dyDescent="0.25"/>
    <row r="4282" x14ac:dyDescent="0.25"/>
    <row r="4283" x14ac:dyDescent="0.25"/>
    <row r="4284" x14ac:dyDescent="0.25"/>
    <row r="4285" x14ac:dyDescent="0.25"/>
    <row r="4286" x14ac:dyDescent="0.25"/>
    <row r="4287" x14ac:dyDescent="0.25"/>
    <row r="4288" x14ac:dyDescent="0.25"/>
    <row r="4289" x14ac:dyDescent="0.25"/>
    <row r="4290" x14ac:dyDescent="0.25"/>
    <row r="4291" x14ac:dyDescent="0.25"/>
    <row r="4292" x14ac:dyDescent="0.25"/>
    <row r="4293" x14ac:dyDescent="0.25"/>
    <row r="4294" x14ac:dyDescent="0.25"/>
    <row r="4295" x14ac:dyDescent="0.25"/>
    <row r="4296" x14ac:dyDescent="0.25"/>
    <row r="4297" x14ac:dyDescent="0.25"/>
    <row r="4298" x14ac:dyDescent="0.25"/>
    <row r="4299" x14ac:dyDescent="0.25"/>
    <row r="4300" x14ac:dyDescent="0.25"/>
    <row r="4301" x14ac:dyDescent="0.25"/>
    <row r="4302" x14ac:dyDescent="0.25"/>
    <row r="4303" x14ac:dyDescent="0.25"/>
    <row r="4304" x14ac:dyDescent="0.25"/>
    <row r="4305" x14ac:dyDescent="0.25"/>
    <row r="4306" x14ac:dyDescent="0.25"/>
    <row r="4307" x14ac:dyDescent="0.25"/>
    <row r="4308" x14ac:dyDescent="0.25"/>
    <row r="4309" x14ac:dyDescent="0.25"/>
    <row r="4310" x14ac:dyDescent="0.25"/>
    <row r="4311" x14ac:dyDescent="0.25"/>
    <row r="4312" x14ac:dyDescent="0.25"/>
    <row r="4313" x14ac:dyDescent="0.25"/>
    <row r="4314" x14ac:dyDescent="0.25"/>
    <row r="4315" x14ac:dyDescent="0.25"/>
    <row r="4316" x14ac:dyDescent="0.25"/>
    <row r="4317" x14ac:dyDescent="0.25"/>
    <row r="4318" x14ac:dyDescent="0.25"/>
    <row r="4319" x14ac:dyDescent="0.25"/>
    <row r="4320" x14ac:dyDescent="0.25"/>
    <row r="4321" x14ac:dyDescent="0.25"/>
    <row r="4322" x14ac:dyDescent="0.25"/>
    <row r="4323" x14ac:dyDescent="0.25"/>
    <row r="4324" x14ac:dyDescent="0.25"/>
    <row r="4325" x14ac:dyDescent="0.25"/>
    <row r="4326" x14ac:dyDescent="0.25"/>
    <row r="4327" x14ac:dyDescent="0.25"/>
    <row r="4328" x14ac:dyDescent="0.25"/>
    <row r="4329" x14ac:dyDescent="0.25"/>
    <row r="4330" x14ac:dyDescent="0.25"/>
    <row r="4331" x14ac:dyDescent="0.25"/>
    <row r="4332" x14ac:dyDescent="0.25"/>
    <row r="4333" x14ac:dyDescent="0.25"/>
    <row r="4334" x14ac:dyDescent="0.25"/>
    <row r="4335" x14ac:dyDescent="0.25"/>
    <row r="4336" x14ac:dyDescent="0.25"/>
    <row r="4337" x14ac:dyDescent="0.25"/>
    <row r="4338" x14ac:dyDescent="0.25"/>
    <row r="4339" x14ac:dyDescent="0.25"/>
    <row r="4340" x14ac:dyDescent="0.25"/>
    <row r="4341" x14ac:dyDescent="0.25"/>
    <row r="4342" x14ac:dyDescent="0.25"/>
    <row r="4343" x14ac:dyDescent="0.25"/>
    <row r="4344" x14ac:dyDescent="0.25"/>
    <row r="4345" x14ac:dyDescent="0.25"/>
    <row r="4346" x14ac:dyDescent="0.25"/>
    <row r="4347" x14ac:dyDescent="0.25"/>
    <row r="4348" x14ac:dyDescent="0.25"/>
    <row r="4349" x14ac:dyDescent="0.25"/>
    <row r="4350" x14ac:dyDescent="0.25"/>
    <row r="4351" x14ac:dyDescent="0.25"/>
    <row r="4352" x14ac:dyDescent="0.25"/>
    <row r="4353" x14ac:dyDescent="0.25"/>
    <row r="4354" x14ac:dyDescent="0.25"/>
    <row r="4355" x14ac:dyDescent="0.25"/>
    <row r="4356" x14ac:dyDescent="0.25"/>
    <row r="4357" x14ac:dyDescent="0.25"/>
    <row r="4358" x14ac:dyDescent="0.25"/>
    <row r="4359" x14ac:dyDescent="0.25"/>
    <row r="4360" x14ac:dyDescent="0.25"/>
    <row r="4361" x14ac:dyDescent="0.25"/>
    <row r="4362" x14ac:dyDescent="0.25"/>
    <row r="4363" x14ac:dyDescent="0.25"/>
    <row r="4364" x14ac:dyDescent="0.25"/>
    <row r="4365" x14ac:dyDescent="0.25"/>
    <row r="4366" x14ac:dyDescent="0.25"/>
    <row r="4367" x14ac:dyDescent="0.25"/>
    <row r="4368" x14ac:dyDescent="0.25"/>
    <row r="4369" x14ac:dyDescent="0.25"/>
    <row r="4370" x14ac:dyDescent="0.25"/>
    <row r="4371" x14ac:dyDescent="0.25"/>
    <row r="4372" x14ac:dyDescent="0.25"/>
    <row r="4373" x14ac:dyDescent="0.25"/>
    <row r="4374" x14ac:dyDescent="0.25"/>
    <row r="4375" x14ac:dyDescent="0.25"/>
    <row r="4376" x14ac:dyDescent="0.25"/>
    <row r="4377" x14ac:dyDescent="0.25"/>
    <row r="4378" x14ac:dyDescent="0.25"/>
    <row r="4379" x14ac:dyDescent="0.25"/>
    <row r="4380" x14ac:dyDescent="0.25"/>
    <row r="4381" x14ac:dyDescent="0.25"/>
    <row r="4382" x14ac:dyDescent="0.25"/>
    <row r="4383" x14ac:dyDescent="0.25"/>
    <row r="4384" x14ac:dyDescent="0.25"/>
    <row r="4385" x14ac:dyDescent="0.25"/>
    <row r="4386" x14ac:dyDescent="0.25"/>
    <row r="4387" x14ac:dyDescent="0.25"/>
    <row r="4388" x14ac:dyDescent="0.25"/>
    <row r="4389" x14ac:dyDescent="0.25"/>
    <row r="4390" x14ac:dyDescent="0.25"/>
    <row r="4391" x14ac:dyDescent="0.25"/>
    <row r="4392" x14ac:dyDescent="0.25"/>
    <row r="4393" x14ac:dyDescent="0.25"/>
    <row r="4394" x14ac:dyDescent="0.25"/>
    <row r="4395" x14ac:dyDescent="0.25"/>
    <row r="4396" x14ac:dyDescent="0.25"/>
    <row r="4397" x14ac:dyDescent="0.25"/>
    <row r="4398" x14ac:dyDescent="0.25"/>
    <row r="4399" x14ac:dyDescent="0.25"/>
    <row r="4400" x14ac:dyDescent="0.25"/>
    <row r="4401" x14ac:dyDescent="0.25"/>
    <row r="4402" x14ac:dyDescent="0.25"/>
    <row r="4403" x14ac:dyDescent="0.25"/>
    <row r="4404" x14ac:dyDescent="0.25"/>
    <row r="4405" x14ac:dyDescent="0.25"/>
    <row r="4406" x14ac:dyDescent="0.25"/>
    <row r="4407" x14ac:dyDescent="0.25"/>
    <row r="4408" x14ac:dyDescent="0.25"/>
    <row r="4409" x14ac:dyDescent="0.25"/>
    <row r="4410" x14ac:dyDescent="0.25"/>
    <row r="4411" x14ac:dyDescent="0.25"/>
    <row r="4412" x14ac:dyDescent="0.25"/>
    <row r="4413" x14ac:dyDescent="0.25"/>
    <row r="4414" x14ac:dyDescent="0.25"/>
    <row r="4415" x14ac:dyDescent="0.25"/>
    <row r="4416" x14ac:dyDescent="0.25"/>
    <row r="4417" x14ac:dyDescent="0.25"/>
    <row r="4418" x14ac:dyDescent="0.25"/>
    <row r="4419" x14ac:dyDescent="0.25"/>
    <row r="4420" x14ac:dyDescent="0.25"/>
    <row r="4421" x14ac:dyDescent="0.25"/>
    <row r="4422" x14ac:dyDescent="0.25"/>
    <row r="4423" x14ac:dyDescent="0.25"/>
    <row r="4424" x14ac:dyDescent="0.25"/>
    <row r="4425" x14ac:dyDescent="0.25"/>
    <row r="4426" x14ac:dyDescent="0.25"/>
    <row r="4427" x14ac:dyDescent="0.25"/>
    <row r="4428" x14ac:dyDescent="0.25"/>
    <row r="4429" x14ac:dyDescent="0.25"/>
    <row r="4430" x14ac:dyDescent="0.25"/>
    <row r="4431" x14ac:dyDescent="0.25"/>
    <row r="4432" x14ac:dyDescent="0.25"/>
    <row r="4433" x14ac:dyDescent="0.25"/>
    <row r="4434" x14ac:dyDescent="0.25"/>
    <row r="4435" x14ac:dyDescent="0.25"/>
    <row r="4436" x14ac:dyDescent="0.25"/>
    <row r="4437" x14ac:dyDescent="0.25"/>
    <row r="4438" x14ac:dyDescent="0.25"/>
    <row r="4439" x14ac:dyDescent="0.25"/>
    <row r="4440" x14ac:dyDescent="0.25"/>
    <row r="4441" x14ac:dyDescent="0.25"/>
    <row r="4442" x14ac:dyDescent="0.25"/>
    <row r="4443" x14ac:dyDescent="0.25"/>
    <row r="4444" x14ac:dyDescent="0.25"/>
    <row r="4445" x14ac:dyDescent="0.25"/>
    <row r="4446" x14ac:dyDescent="0.25"/>
    <row r="4447" x14ac:dyDescent="0.25"/>
    <row r="4448" x14ac:dyDescent="0.25"/>
    <row r="4449" x14ac:dyDescent="0.25"/>
    <row r="4450" x14ac:dyDescent="0.25"/>
    <row r="4451" x14ac:dyDescent="0.25"/>
    <row r="4452" x14ac:dyDescent="0.25"/>
    <row r="4453" x14ac:dyDescent="0.25"/>
    <row r="4454" x14ac:dyDescent="0.25"/>
    <row r="4455" x14ac:dyDescent="0.25"/>
    <row r="4456" x14ac:dyDescent="0.25"/>
    <row r="4457" x14ac:dyDescent="0.25"/>
    <row r="4458" x14ac:dyDescent="0.25"/>
    <row r="4459" x14ac:dyDescent="0.25"/>
    <row r="4460" x14ac:dyDescent="0.25"/>
    <row r="4461" x14ac:dyDescent="0.25"/>
    <row r="4462" x14ac:dyDescent="0.25"/>
    <row r="4463" x14ac:dyDescent="0.25"/>
    <row r="4464" x14ac:dyDescent="0.25"/>
    <row r="4465" x14ac:dyDescent="0.25"/>
    <row r="4466" x14ac:dyDescent="0.25"/>
    <row r="4467" x14ac:dyDescent="0.25"/>
    <row r="4468" x14ac:dyDescent="0.25"/>
    <row r="4469" x14ac:dyDescent="0.25"/>
    <row r="4470" x14ac:dyDescent="0.25"/>
    <row r="4471" x14ac:dyDescent="0.25"/>
    <row r="4472" x14ac:dyDescent="0.25"/>
    <row r="4473" x14ac:dyDescent="0.25"/>
    <row r="4474" x14ac:dyDescent="0.25"/>
    <row r="4475" x14ac:dyDescent="0.25"/>
    <row r="4476" x14ac:dyDescent="0.25"/>
    <row r="4477" x14ac:dyDescent="0.25"/>
    <row r="4478" x14ac:dyDescent="0.25"/>
    <row r="4479" x14ac:dyDescent="0.25"/>
    <row r="4480" x14ac:dyDescent="0.25"/>
    <row r="4481" x14ac:dyDescent="0.25"/>
    <row r="4482" x14ac:dyDescent="0.25"/>
    <row r="4483" x14ac:dyDescent="0.25"/>
    <row r="4484" x14ac:dyDescent="0.25"/>
    <row r="4485" x14ac:dyDescent="0.25"/>
    <row r="4486" x14ac:dyDescent="0.25"/>
    <row r="4487" x14ac:dyDescent="0.25"/>
    <row r="4488" x14ac:dyDescent="0.25"/>
    <row r="4489" x14ac:dyDescent="0.25"/>
    <row r="4490" x14ac:dyDescent="0.25"/>
    <row r="4491" x14ac:dyDescent="0.25"/>
    <row r="4492" x14ac:dyDescent="0.25"/>
    <row r="4493" x14ac:dyDescent="0.25"/>
    <row r="4494" x14ac:dyDescent="0.25"/>
    <row r="4495" x14ac:dyDescent="0.25"/>
    <row r="4496" x14ac:dyDescent="0.25"/>
    <row r="4497" x14ac:dyDescent="0.25"/>
    <row r="4498" x14ac:dyDescent="0.25"/>
    <row r="4499" x14ac:dyDescent="0.25"/>
    <row r="4500" x14ac:dyDescent="0.25"/>
    <row r="4501" x14ac:dyDescent="0.25"/>
    <row r="4502" x14ac:dyDescent="0.25"/>
    <row r="4503" x14ac:dyDescent="0.25"/>
    <row r="4504" x14ac:dyDescent="0.25"/>
    <row r="4505" x14ac:dyDescent="0.25"/>
    <row r="4506" x14ac:dyDescent="0.25"/>
    <row r="4507" x14ac:dyDescent="0.25"/>
    <row r="4508" x14ac:dyDescent="0.25"/>
    <row r="4509" x14ac:dyDescent="0.25"/>
    <row r="4510" x14ac:dyDescent="0.25"/>
    <row r="4511" x14ac:dyDescent="0.25"/>
    <row r="4512" x14ac:dyDescent="0.25"/>
    <row r="4513" x14ac:dyDescent="0.25"/>
    <row r="4514" x14ac:dyDescent="0.25"/>
    <row r="4515" x14ac:dyDescent="0.25"/>
    <row r="4516" x14ac:dyDescent="0.25"/>
    <row r="4517" x14ac:dyDescent="0.25"/>
    <row r="4518" x14ac:dyDescent="0.25"/>
    <row r="4519" x14ac:dyDescent="0.25"/>
    <row r="4520" x14ac:dyDescent="0.25"/>
    <row r="4521" x14ac:dyDescent="0.25"/>
    <row r="4522" x14ac:dyDescent="0.25"/>
    <row r="4523" x14ac:dyDescent="0.25"/>
    <row r="4524" x14ac:dyDescent="0.25"/>
    <row r="4525" x14ac:dyDescent="0.25"/>
    <row r="4526" x14ac:dyDescent="0.25"/>
    <row r="4527" x14ac:dyDescent="0.25"/>
    <row r="4528" x14ac:dyDescent="0.25"/>
    <row r="4529" x14ac:dyDescent="0.25"/>
    <row r="4530" x14ac:dyDescent="0.25"/>
    <row r="4531" x14ac:dyDescent="0.25"/>
    <row r="4532" x14ac:dyDescent="0.25"/>
    <row r="4533" x14ac:dyDescent="0.25"/>
    <row r="4534" x14ac:dyDescent="0.25"/>
    <row r="4535" x14ac:dyDescent="0.25"/>
    <row r="4536" x14ac:dyDescent="0.25"/>
    <row r="4537" x14ac:dyDescent="0.25"/>
    <row r="4538" x14ac:dyDescent="0.25"/>
    <row r="4539" x14ac:dyDescent="0.25"/>
    <row r="4540" x14ac:dyDescent="0.25"/>
    <row r="4541" x14ac:dyDescent="0.25"/>
    <row r="4542" x14ac:dyDescent="0.25"/>
    <row r="4543" x14ac:dyDescent="0.25"/>
    <row r="4544" x14ac:dyDescent="0.25"/>
    <row r="4545" x14ac:dyDescent="0.25"/>
    <row r="4546" x14ac:dyDescent="0.25"/>
    <row r="4547" x14ac:dyDescent="0.25"/>
    <row r="4548" x14ac:dyDescent="0.25"/>
    <row r="4549" x14ac:dyDescent="0.25"/>
    <row r="4550" x14ac:dyDescent="0.25"/>
    <row r="4551" x14ac:dyDescent="0.25"/>
    <row r="4552" x14ac:dyDescent="0.25"/>
    <row r="4553" x14ac:dyDescent="0.25"/>
    <row r="4554" x14ac:dyDescent="0.25"/>
    <row r="4555" x14ac:dyDescent="0.25"/>
    <row r="4556" x14ac:dyDescent="0.25"/>
    <row r="4557" x14ac:dyDescent="0.25"/>
    <row r="4558" x14ac:dyDescent="0.25"/>
    <row r="4559" x14ac:dyDescent="0.25"/>
    <row r="4560" x14ac:dyDescent="0.25"/>
    <row r="4561" x14ac:dyDescent="0.25"/>
    <row r="4562" x14ac:dyDescent="0.25"/>
    <row r="4563" x14ac:dyDescent="0.25"/>
    <row r="4564" x14ac:dyDescent="0.25"/>
    <row r="4565" x14ac:dyDescent="0.25"/>
    <row r="4566" x14ac:dyDescent="0.25"/>
    <row r="4567" x14ac:dyDescent="0.25"/>
    <row r="4568" x14ac:dyDescent="0.25"/>
    <row r="4569" x14ac:dyDescent="0.25"/>
    <row r="4570" x14ac:dyDescent="0.25"/>
    <row r="4571" x14ac:dyDescent="0.25"/>
    <row r="4572" x14ac:dyDescent="0.25"/>
    <row r="4573" x14ac:dyDescent="0.25"/>
    <row r="4574" x14ac:dyDescent="0.25"/>
    <row r="4575" x14ac:dyDescent="0.25"/>
    <row r="4576" x14ac:dyDescent="0.25"/>
    <row r="4577" x14ac:dyDescent="0.25"/>
    <row r="4578" x14ac:dyDescent="0.25"/>
    <row r="4579" x14ac:dyDescent="0.25"/>
    <row r="4580" x14ac:dyDescent="0.25"/>
    <row r="4581" x14ac:dyDescent="0.25"/>
    <row r="4582" x14ac:dyDescent="0.25"/>
    <row r="4583" x14ac:dyDescent="0.25"/>
    <row r="4584" x14ac:dyDescent="0.25"/>
    <row r="4585" x14ac:dyDescent="0.25"/>
    <row r="4586" x14ac:dyDescent="0.25"/>
    <row r="4587" x14ac:dyDescent="0.25"/>
    <row r="4588" x14ac:dyDescent="0.25"/>
    <row r="4589" x14ac:dyDescent="0.25"/>
    <row r="4590" x14ac:dyDescent="0.25"/>
    <row r="4591" x14ac:dyDescent="0.25"/>
    <row r="4592" x14ac:dyDescent="0.25"/>
    <row r="4593" x14ac:dyDescent="0.25"/>
    <row r="4594" x14ac:dyDescent="0.25"/>
    <row r="4595" x14ac:dyDescent="0.25"/>
    <row r="4596" x14ac:dyDescent="0.25"/>
    <row r="4597" x14ac:dyDescent="0.25"/>
    <row r="4598" x14ac:dyDescent="0.25"/>
    <row r="4599" x14ac:dyDescent="0.25"/>
    <row r="4600" x14ac:dyDescent="0.25"/>
    <row r="4601" x14ac:dyDescent="0.25"/>
    <row r="4602" x14ac:dyDescent="0.25"/>
    <row r="4603" x14ac:dyDescent="0.25"/>
    <row r="4604" x14ac:dyDescent="0.25"/>
    <row r="4605" x14ac:dyDescent="0.25"/>
    <row r="4606" x14ac:dyDescent="0.25"/>
    <row r="4607" x14ac:dyDescent="0.25"/>
    <row r="4608" x14ac:dyDescent="0.25"/>
    <row r="4609" x14ac:dyDescent="0.25"/>
    <row r="4610" x14ac:dyDescent="0.25"/>
    <row r="4611" x14ac:dyDescent="0.25"/>
    <row r="4612" x14ac:dyDescent="0.25"/>
    <row r="4613" x14ac:dyDescent="0.25"/>
    <row r="4614" x14ac:dyDescent="0.25"/>
    <row r="4615" x14ac:dyDescent="0.25"/>
    <row r="4616" x14ac:dyDescent="0.25"/>
    <row r="4617" x14ac:dyDescent="0.25"/>
    <row r="4618" x14ac:dyDescent="0.25"/>
    <row r="4619" x14ac:dyDescent="0.25"/>
    <row r="4620" x14ac:dyDescent="0.25"/>
    <row r="4621" x14ac:dyDescent="0.25"/>
    <row r="4622" x14ac:dyDescent="0.25"/>
    <row r="4623" x14ac:dyDescent="0.25"/>
    <row r="4624" x14ac:dyDescent="0.25"/>
    <row r="4625" x14ac:dyDescent="0.25"/>
    <row r="4626" x14ac:dyDescent="0.25"/>
    <row r="4627" x14ac:dyDescent="0.25"/>
    <row r="4628" x14ac:dyDescent="0.25"/>
    <row r="4629" x14ac:dyDescent="0.25"/>
    <row r="4630" x14ac:dyDescent="0.25"/>
    <row r="4631" x14ac:dyDescent="0.25"/>
    <row r="4632" x14ac:dyDescent="0.25"/>
    <row r="4633" x14ac:dyDescent="0.25"/>
    <row r="4634" x14ac:dyDescent="0.25"/>
    <row r="4635" x14ac:dyDescent="0.25"/>
    <row r="4636" x14ac:dyDescent="0.25"/>
    <row r="4637" x14ac:dyDescent="0.25"/>
    <row r="4638" x14ac:dyDescent="0.25"/>
    <row r="4639" x14ac:dyDescent="0.25"/>
    <row r="4640" x14ac:dyDescent="0.25"/>
    <row r="4641" x14ac:dyDescent="0.25"/>
    <row r="4642" x14ac:dyDescent="0.25"/>
    <row r="4643" x14ac:dyDescent="0.25"/>
    <row r="4644" x14ac:dyDescent="0.25"/>
    <row r="4645" x14ac:dyDescent="0.25"/>
    <row r="4646" x14ac:dyDescent="0.25"/>
    <row r="4647" x14ac:dyDescent="0.25"/>
    <row r="4648" x14ac:dyDescent="0.25"/>
    <row r="4649" x14ac:dyDescent="0.25"/>
    <row r="4650" x14ac:dyDescent="0.25"/>
    <row r="4651" x14ac:dyDescent="0.25"/>
    <row r="4652" x14ac:dyDescent="0.25"/>
    <row r="4653" x14ac:dyDescent="0.25"/>
    <row r="4654" x14ac:dyDescent="0.25"/>
    <row r="4655" x14ac:dyDescent="0.25"/>
    <row r="4656" x14ac:dyDescent="0.25"/>
    <row r="4657" x14ac:dyDescent="0.25"/>
    <row r="4658" x14ac:dyDescent="0.25"/>
    <row r="4659" x14ac:dyDescent="0.25"/>
    <row r="4660" x14ac:dyDescent="0.25"/>
    <row r="4661" x14ac:dyDescent="0.25"/>
    <row r="4662" x14ac:dyDescent="0.25"/>
    <row r="4663" x14ac:dyDescent="0.25"/>
    <row r="4664" x14ac:dyDescent="0.25"/>
    <row r="4665" x14ac:dyDescent="0.25"/>
    <row r="4666" x14ac:dyDescent="0.25"/>
    <row r="4667" x14ac:dyDescent="0.25"/>
    <row r="4668" x14ac:dyDescent="0.25"/>
    <row r="4669" x14ac:dyDescent="0.25"/>
    <row r="4670" x14ac:dyDescent="0.25"/>
    <row r="4671" x14ac:dyDescent="0.25"/>
    <row r="4672" x14ac:dyDescent="0.25"/>
    <row r="4673" x14ac:dyDescent="0.25"/>
    <row r="4674" x14ac:dyDescent="0.25"/>
    <row r="4675" x14ac:dyDescent="0.25"/>
    <row r="4676" x14ac:dyDescent="0.25"/>
    <row r="4677" x14ac:dyDescent="0.25"/>
    <row r="4678" x14ac:dyDescent="0.25"/>
    <row r="4679" x14ac:dyDescent="0.25"/>
    <row r="4680" x14ac:dyDescent="0.25"/>
    <row r="4681" x14ac:dyDescent="0.25"/>
    <row r="4682" x14ac:dyDescent="0.25"/>
    <row r="4683" x14ac:dyDescent="0.25"/>
    <row r="4684" x14ac:dyDescent="0.25"/>
    <row r="4685" x14ac:dyDescent="0.25"/>
    <row r="4686" x14ac:dyDescent="0.25"/>
    <row r="4687" x14ac:dyDescent="0.25"/>
    <row r="4688" x14ac:dyDescent="0.25"/>
    <row r="4689" x14ac:dyDescent="0.25"/>
    <row r="4690" x14ac:dyDescent="0.25"/>
    <row r="4691" x14ac:dyDescent="0.25"/>
    <row r="4692" x14ac:dyDescent="0.25"/>
    <row r="4693" x14ac:dyDescent="0.25"/>
    <row r="4694" x14ac:dyDescent="0.25"/>
    <row r="4695" x14ac:dyDescent="0.25"/>
    <row r="4696" x14ac:dyDescent="0.25"/>
    <row r="4697" x14ac:dyDescent="0.25"/>
    <row r="4698" x14ac:dyDescent="0.25"/>
    <row r="4699" x14ac:dyDescent="0.25"/>
    <row r="4700" x14ac:dyDescent="0.25"/>
    <row r="4701" x14ac:dyDescent="0.25"/>
    <row r="4702" x14ac:dyDescent="0.25"/>
    <row r="4703" x14ac:dyDescent="0.25"/>
    <row r="4704" x14ac:dyDescent="0.25"/>
    <row r="4705" x14ac:dyDescent="0.25"/>
    <row r="4706" x14ac:dyDescent="0.25"/>
    <row r="4707" x14ac:dyDescent="0.25"/>
    <row r="4708" x14ac:dyDescent="0.25"/>
    <row r="4709" x14ac:dyDescent="0.25"/>
    <row r="4710" x14ac:dyDescent="0.25"/>
    <row r="4711" x14ac:dyDescent="0.25"/>
    <row r="4712" x14ac:dyDescent="0.25"/>
    <row r="4713" x14ac:dyDescent="0.25"/>
    <row r="4714" x14ac:dyDescent="0.25"/>
    <row r="4715" x14ac:dyDescent="0.25"/>
    <row r="4716" x14ac:dyDescent="0.25"/>
    <row r="4717" x14ac:dyDescent="0.25"/>
    <row r="4718" x14ac:dyDescent="0.25"/>
    <row r="4719" x14ac:dyDescent="0.25"/>
    <row r="4720" x14ac:dyDescent="0.25"/>
    <row r="4721" x14ac:dyDescent="0.25"/>
    <row r="4722" x14ac:dyDescent="0.25"/>
    <row r="4723" x14ac:dyDescent="0.25"/>
    <row r="4724" x14ac:dyDescent="0.25"/>
    <row r="4725" x14ac:dyDescent="0.25"/>
    <row r="4726" x14ac:dyDescent="0.25"/>
    <row r="4727" x14ac:dyDescent="0.25"/>
    <row r="4728" x14ac:dyDescent="0.25"/>
    <row r="4729" x14ac:dyDescent="0.25"/>
    <row r="4730" x14ac:dyDescent="0.25"/>
    <row r="4731" x14ac:dyDescent="0.25"/>
    <row r="4732" x14ac:dyDescent="0.25"/>
    <row r="4733" x14ac:dyDescent="0.25"/>
    <row r="4734" x14ac:dyDescent="0.25"/>
    <row r="4735" x14ac:dyDescent="0.25"/>
    <row r="4736" x14ac:dyDescent="0.25"/>
    <row r="4737" x14ac:dyDescent="0.25"/>
    <row r="4738" x14ac:dyDescent="0.25"/>
    <row r="4739" x14ac:dyDescent="0.25"/>
    <row r="4740" x14ac:dyDescent="0.25"/>
    <row r="4741" x14ac:dyDescent="0.25"/>
    <row r="4742" x14ac:dyDescent="0.25"/>
    <row r="4743" x14ac:dyDescent="0.25"/>
    <row r="4744" x14ac:dyDescent="0.25"/>
    <row r="4745" x14ac:dyDescent="0.25"/>
    <row r="4746" x14ac:dyDescent="0.25"/>
    <row r="4747" x14ac:dyDescent="0.25"/>
    <row r="4748" x14ac:dyDescent="0.25"/>
    <row r="4749" x14ac:dyDescent="0.25"/>
    <row r="4750" x14ac:dyDescent="0.25"/>
    <row r="4751" x14ac:dyDescent="0.25"/>
    <row r="4752" x14ac:dyDescent="0.25"/>
    <row r="4753" x14ac:dyDescent="0.25"/>
    <row r="4754" x14ac:dyDescent="0.25"/>
    <row r="4755" x14ac:dyDescent="0.25"/>
    <row r="4756" x14ac:dyDescent="0.25"/>
    <row r="4757" x14ac:dyDescent="0.25"/>
    <row r="4758" x14ac:dyDescent="0.25"/>
    <row r="4759" x14ac:dyDescent="0.25"/>
    <row r="4760" x14ac:dyDescent="0.25"/>
    <row r="4761" x14ac:dyDescent="0.25"/>
    <row r="4762" x14ac:dyDescent="0.25"/>
    <row r="4763" x14ac:dyDescent="0.25"/>
    <row r="4764" x14ac:dyDescent="0.25"/>
    <row r="4765" x14ac:dyDescent="0.25"/>
    <row r="4766" x14ac:dyDescent="0.25"/>
    <row r="4767" x14ac:dyDescent="0.25"/>
    <row r="4768" x14ac:dyDescent="0.25"/>
    <row r="4769" x14ac:dyDescent="0.25"/>
    <row r="4770" x14ac:dyDescent="0.25"/>
    <row r="4771" x14ac:dyDescent="0.25"/>
    <row r="4772" x14ac:dyDescent="0.25"/>
    <row r="4773" x14ac:dyDescent="0.25"/>
    <row r="4774" x14ac:dyDescent="0.25"/>
    <row r="4775" x14ac:dyDescent="0.25"/>
    <row r="4776" x14ac:dyDescent="0.25"/>
    <row r="4777" x14ac:dyDescent="0.25"/>
    <row r="4778" x14ac:dyDescent="0.25"/>
    <row r="4779" x14ac:dyDescent="0.25"/>
    <row r="4780" x14ac:dyDescent="0.25"/>
    <row r="4781" x14ac:dyDescent="0.25"/>
    <row r="4782" x14ac:dyDescent="0.25"/>
    <row r="4783" x14ac:dyDescent="0.25"/>
    <row r="4784" x14ac:dyDescent="0.25"/>
    <row r="4785" x14ac:dyDescent="0.25"/>
    <row r="4786" x14ac:dyDescent="0.25"/>
    <row r="4787" x14ac:dyDescent="0.25"/>
    <row r="4788" x14ac:dyDescent="0.25"/>
    <row r="4789" x14ac:dyDescent="0.25"/>
    <row r="4790" x14ac:dyDescent="0.25"/>
    <row r="4791" x14ac:dyDescent="0.25"/>
    <row r="4792" x14ac:dyDescent="0.25"/>
    <row r="4793" x14ac:dyDescent="0.25"/>
    <row r="4794" x14ac:dyDescent="0.25"/>
    <row r="4795" x14ac:dyDescent="0.25"/>
    <row r="4796" x14ac:dyDescent="0.25"/>
    <row r="4797" x14ac:dyDescent="0.25"/>
    <row r="4798" x14ac:dyDescent="0.25"/>
    <row r="4799" x14ac:dyDescent="0.25"/>
    <row r="4800" x14ac:dyDescent="0.25"/>
    <row r="4801" x14ac:dyDescent="0.25"/>
    <row r="4802" x14ac:dyDescent="0.25"/>
    <row r="4803" x14ac:dyDescent="0.25"/>
    <row r="4804" x14ac:dyDescent="0.25"/>
    <row r="4805" x14ac:dyDescent="0.25"/>
    <row r="4806" x14ac:dyDescent="0.25"/>
    <row r="4807" x14ac:dyDescent="0.25"/>
    <row r="4808" x14ac:dyDescent="0.25"/>
    <row r="4809" x14ac:dyDescent="0.25"/>
    <row r="4810" x14ac:dyDescent="0.25"/>
    <row r="4811" x14ac:dyDescent="0.25"/>
    <row r="4812" x14ac:dyDescent="0.25"/>
    <row r="4813" x14ac:dyDescent="0.25"/>
    <row r="4814" x14ac:dyDescent="0.25"/>
    <row r="4815" x14ac:dyDescent="0.25"/>
    <row r="4816" x14ac:dyDescent="0.25"/>
    <row r="4817" x14ac:dyDescent="0.25"/>
    <row r="4818" x14ac:dyDescent="0.25"/>
    <row r="4819" x14ac:dyDescent="0.25"/>
    <row r="4820" x14ac:dyDescent="0.25"/>
    <row r="4821" x14ac:dyDescent="0.25"/>
    <row r="4822" x14ac:dyDescent="0.25"/>
    <row r="4823" x14ac:dyDescent="0.25"/>
    <row r="4824" x14ac:dyDescent="0.25"/>
    <row r="4825" x14ac:dyDescent="0.25"/>
    <row r="4826" x14ac:dyDescent="0.25"/>
    <row r="4827" x14ac:dyDescent="0.25"/>
    <row r="4828" x14ac:dyDescent="0.25"/>
    <row r="4829" x14ac:dyDescent="0.25"/>
    <row r="4830" x14ac:dyDescent="0.25"/>
    <row r="4831" x14ac:dyDescent="0.25"/>
    <row r="4832" x14ac:dyDescent="0.25"/>
    <row r="4833" x14ac:dyDescent="0.25"/>
    <row r="4834" x14ac:dyDescent="0.25"/>
    <row r="4835" x14ac:dyDescent="0.25"/>
    <row r="4836" x14ac:dyDescent="0.25"/>
    <row r="4837" x14ac:dyDescent="0.25"/>
    <row r="4838" x14ac:dyDescent="0.25"/>
    <row r="4839" x14ac:dyDescent="0.25"/>
    <row r="4840" x14ac:dyDescent="0.25"/>
    <row r="4841" x14ac:dyDescent="0.25"/>
    <row r="4842" x14ac:dyDescent="0.25"/>
    <row r="4843" x14ac:dyDescent="0.25"/>
    <row r="4844" x14ac:dyDescent="0.25"/>
    <row r="4845" x14ac:dyDescent="0.25"/>
    <row r="4846" x14ac:dyDescent="0.25"/>
    <row r="4847" x14ac:dyDescent="0.25"/>
    <row r="4848" x14ac:dyDescent="0.25"/>
    <row r="4849" x14ac:dyDescent="0.25"/>
    <row r="4850" x14ac:dyDescent="0.25"/>
    <row r="4851" x14ac:dyDescent="0.25"/>
    <row r="4852" x14ac:dyDescent="0.25"/>
    <row r="4853" x14ac:dyDescent="0.25"/>
    <row r="4854" x14ac:dyDescent="0.25"/>
    <row r="4855" x14ac:dyDescent="0.25"/>
    <row r="4856" x14ac:dyDescent="0.25"/>
    <row r="4857" x14ac:dyDescent="0.25"/>
    <row r="4858" x14ac:dyDescent="0.25"/>
    <row r="4859" x14ac:dyDescent="0.25"/>
    <row r="4860" x14ac:dyDescent="0.25"/>
    <row r="4861" x14ac:dyDescent="0.25"/>
    <row r="4862" x14ac:dyDescent="0.25"/>
    <row r="4863" x14ac:dyDescent="0.25"/>
    <row r="4864" x14ac:dyDescent="0.25"/>
    <row r="4865" x14ac:dyDescent="0.25"/>
    <row r="4866" x14ac:dyDescent="0.25"/>
    <row r="4867" x14ac:dyDescent="0.25"/>
    <row r="4868" x14ac:dyDescent="0.25"/>
    <row r="4869" x14ac:dyDescent="0.25"/>
    <row r="4870" x14ac:dyDescent="0.25"/>
    <row r="4871" x14ac:dyDescent="0.25"/>
    <row r="4872" x14ac:dyDescent="0.25"/>
    <row r="4873" x14ac:dyDescent="0.25"/>
    <row r="4874" x14ac:dyDescent="0.25"/>
    <row r="4875" x14ac:dyDescent="0.25"/>
    <row r="4876" x14ac:dyDescent="0.25"/>
    <row r="4877" x14ac:dyDescent="0.25"/>
    <row r="4878" x14ac:dyDescent="0.25"/>
    <row r="4879" x14ac:dyDescent="0.25"/>
    <row r="4880" x14ac:dyDescent="0.25"/>
    <row r="4881" x14ac:dyDescent="0.25"/>
    <row r="4882" x14ac:dyDescent="0.25"/>
    <row r="4883" x14ac:dyDescent="0.25"/>
    <row r="4884" x14ac:dyDescent="0.25"/>
    <row r="4885" x14ac:dyDescent="0.25"/>
    <row r="4886" x14ac:dyDescent="0.25"/>
    <row r="4887" x14ac:dyDescent="0.25"/>
    <row r="4888" x14ac:dyDescent="0.25"/>
    <row r="4889" x14ac:dyDescent="0.25"/>
    <row r="4890" x14ac:dyDescent="0.25"/>
    <row r="4891" x14ac:dyDescent="0.25"/>
    <row r="4892" x14ac:dyDescent="0.25"/>
    <row r="4893" x14ac:dyDescent="0.25"/>
    <row r="4894" x14ac:dyDescent="0.25"/>
    <row r="4895" x14ac:dyDescent="0.25"/>
    <row r="4896" x14ac:dyDescent="0.25"/>
    <row r="4897" x14ac:dyDescent="0.25"/>
    <row r="4898" x14ac:dyDescent="0.25"/>
    <row r="4899" x14ac:dyDescent="0.25"/>
    <row r="4900" x14ac:dyDescent="0.25"/>
    <row r="4901" x14ac:dyDescent="0.25"/>
    <row r="4902" x14ac:dyDescent="0.25"/>
    <row r="4903" x14ac:dyDescent="0.25"/>
    <row r="4904" x14ac:dyDescent="0.25"/>
    <row r="4905" x14ac:dyDescent="0.25"/>
    <row r="4906" x14ac:dyDescent="0.25"/>
    <row r="4907" x14ac:dyDescent="0.25"/>
    <row r="4908" x14ac:dyDescent="0.25"/>
    <row r="4909" x14ac:dyDescent="0.25"/>
    <row r="4910" x14ac:dyDescent="0.25"/>
    <row r="4911" x14ac:dyDescent="0.25"/>
    <row r="4912" x14ac:dyDescent="0.25"/>
    <row r="4913" x14ac:dyDescent="0.25"/>
    <row r="4914" x14ac:dyDescent="0.25"/>
    <row r="4915" x14ac:dyDescent="0.25"/>
    <row r="4916" x14ac:dyDescent="0.25"/>
    <row r="4917" x14ac:dyDescent="0.25"/>
    <row r="4918" x14ac:dyDescent="0.25"/>
    <row r="4919" x14ac:dyDescent="0.25"/>
    <row r="4920" x14ac:dyDescent="0.25"/>
    <row r="4921" x14ac:dyDescent="0.25"/>
    <row r="4922" x14ac:dyDescent="0.25"/>
    <row r="4923" x14ac:dyDescent="0.25"/>
    <row r="4924" x14ac:dyDescent="0.25"/>
    <row r="4925" x14ac:dyDescent="0.25"/>
    <row r="4926" x14ac:dyDescent="0.25"/>
    <row r="4927" x14ac:dyDescent="0.25"/>
    <row r="4928" x14ac:dyDescent="0.25"/>
    <row r="4929" x14ac:dyDescent="0.25"/>
    <row r="4930" x14ac:dyDescent="0.25"/>
    <row r="4931" x14ac:dyDescent="0.25"/>
    <row r="4932" x14ac:dyDescent="0.25"/>
    <row r="4933" x14ac:dyDescent="0.25"/>
    <row r="4934" x14ac:dyDescent="0.25"/>
    <row r="4935" x14ac:dyDescent="0.25"/>
    <row r="4936" x14ac:dyDescent="0.25"/>
    <row r="4937" x14ac:dyDescent="0.25"/>
    <row r="4938" x14ac:dyDescent="0.25"/>
    <row r="4939" x14ac:dyDescent="0.25"/>
    <row r="4940" x14ac:dyDescent="0.25"/>
    <row r="4941" x14ac:dyDescent="0.25"/>
    <row r="4942" x14ac:dyDescent="0.25"/>
    <row r="4943" x14ac:dyDescent="0.25"/>
    <row r="4944" x14ac:dyDescent="0.25"/>
    <row r="4945" x14ac:dyDescent="0.25"/>
    <row r="4946" x14ac:dyDescent="0.25"/>
    <row r="4947" x14ac:dyDescent="0.25"/>
    <row r="4948" x14ac:dyDescent="0.25"/>
    <row r="4949" x14ac:dyDescent="0.25"/>
    <row r="4950" x14ac:dyDescent="0.25"/>
    <row r="4951" x14ac:dyDescent="0.25"/>
    <row r="4952" x14ac:dyDescent="0.25"/>
    <row r="4953" x14ac:dyDescent="0.25"/>
    <row r="4954" x14ac:dyDescent="0.25"/>
    <row r="4955" x14ac:dyDescent="0.25"/>
    <row r="4956" x14ac:dyDescent="0.25"/>
    <row r="4957" x14ac:dyDescent="0.25"/>
    <row r="4958" x14ac:dyDescent="0.25"/>
    <row r="4959" x14ac:dyDescent="0.25"/>
    <row r="4960" x14ac:dyDescent="0.25"/>
    <row r="4961" x14ac:dyDescent="0.25"/>
    <row r="4962" x14ac:dyDescent="0.25"/>
    <row r="4963" x14ac:dyDescent="0.25"/>
    <row r="4964" x14ac:dyDescent="0.25"/>
    <row r="4965" x14ac:dyDescent="0.25"/>
    <row r="4966" x14ac:dyDescent="0.25"/>
    <row r="4967" x14ac:dyDescent="0.25"/>
    <row r="4968" x14ac:dyDescent="0.25"/>
    <row r="4969" x14ac:dyDescent="0.25"/>
    <row r="4970" x14ac:dyDescent="0.25"/>
    <row r="4971" x14ac:dyDescent="0.25"/>
    <row r="4972" x14ac:dyDescent="0.25"/>
    <row r="4973" x14ac:dyDescent="0.25"/>
    <row r="4974" x14ac:dyDescent="0.25"/>
    <row r="4975" x14ac:dyDescent="0.25"/>
    <row r="4976" x14ac:dyDescent="0.25"/>
    <row r="4977" x14ac:dyDescent="0.25"/>
    <row r="4978" x14ac:dyDescent="0.25"/>
    <row r="4979" x14ac:dyDescent="0.25"/>
    <row r="4980" x14ac:dyDescent="0.25"/>
    <row r="4981" x14ac:dyDescent="0.25"/>
    <row r="4982" x14ac:dyDescent="0.25"/>
    <row r="4983" x14ac:dyDescent="0.25"/>
    <row r="4984" x14ac:dyDescent="0.25"/>
    <row r="4985" x14ac:dyDescent="0.25"/>
    <row r="4986" x14ac:dyDescent="0.25"/>
    <row r="4987" x14ac:dyDescent="0.25"/>
    <row r="4988" x14ac:dyDescent="0.25"/>
    <row r="4989" x14ac:dyDescent="0.25"/>
    <row r="4990" x14ac:dyDescent="0.25"/>
    <row r="4991" x14ac:dyDescent="0.25"/>
    <row r="4992" x14ac:dyDescent="0.25"/>
    <row r="4993" x14ac:dyDescent="0.25"/>
    <row r="4994" x14ac:dyDescent="0.25"/>
    <row r="4995" x14ac:dyDescent="0.25"/>
    <row r="4996" x14ac:dyDescent="0.25"/>
    <row r="4997" x14ac:dyDescent="0.25"/>
    <row r="4998" x14ac:dyDescent="0.25"/>
    <row r="4999" x14ac:dyDescent="0.25"/>
    <row r="5000" x14ac:dyDescent="0.25"/>
    <row r="5001" x14ac:dyDescent="0.25"/>
    <row r="5002" x14ac:dyDescent="0.25"/>
    <row r="5003" x14ac:dyDescent="0.25"/>
    <row r="5004" x14ac:dyDescent="0.25"/>
    <row r="5005" x14ac:dyDescent="0.25"/>
    <row r="5006" x14ac:dyDescent="0.25"/>
    <row r="5007" x14ac:dyDescent="0.25"/>
    <row r="5008" x14ac:dyDescent="0.25"/>
    <row r="5009" x14ac:dyDescent="0.25"/>
    <row r="5010" x14ac:dyDescent="0.25"/>
    <row r="5011" x14ac:dyDescent="0.25"/>
    <row r="5012" x14ac:dyDescent="0.25"/>
    <row r="5013" x14ac:dyDescent="0.25"/>
    <row r="5014" x14ac:dyDescent="0.25"/>
    <row r="5015" x14ac:dyDescent="0.25"/>
    <row r="5016" x14ac:dyDescent="0.25"/>
    <row r="5017" x14ac:dyDescent="0.25"/>
    <row r="5018" x14ac:dyDescent="0.25"/>
    <row r="5019" x14ac:dyDescent="0.25"/>
    <row r="5020" x14ac:dyDescent="0.25"/>
    <row r="5021" x14ac:dyDescent="0.25"/>
    <row r="5022" x14ac:dyDescent="0.25"/>
    <row r="5023" x14ac:dyDescent="0.25"/>
    <row r="5024" x14ac:dyDescent="0.25"/>
    <row r="5025" x14ac:dyDescent="0.25"/>
    <row r="5026" x14ac:dyDescent="0.25"/>
    <row r="5027" x14ac:dyDescent="0.25"/>
    <row r="5028" x14ac:dyDescent="0.25"/>
    <row r="5029" x14ac:dyDescent="0.25"/>
    <row r="5030" x14ac:dyDescent="0.25"/>
    <row r="5031" x14ac:dyDescent="0.25"/>
    <row r="5032" x14ac:dyDescent="0.25"/>
    <row r="5033" x14ac:dyDescent="0.25"/>
    <row r="5034" x14ac:dyDescent="0.25"/>
    <row r="5035" x14ac:dyDescent="0.25"/>
    <row r="5036" x14ac:dyDescent="0.25"/>
    <row r="5037" x14ac:dyDescent="0.25"/>
    <row r="5038" x14ac:dyDescent="0.25"/>
    <row r="5039" x14ac:dyDescent="0.25"/>
    <row r="5040" x14ac:dyDescent="0.25"/>
    <row r="5041" x14ac:dyDescent="0.25"/>
    <row r="5042" x14ac:dyDescent="0.25"/>
    <row r="5043" x14ac:dyDescent="0.25"/>
    <row r="5044" x14ac:dyDescent="0.25"/>
    <row r="5045" x14ac:dyDescent="0.25"/>
    <row r="5046" x14ac:dyDescent="0.25"/>
    <row r="5047" x14ac:dyDescent="0.25"/>
    <row r="5048" x14ac:dyDescent="0.25"/>
    <row r="5049" x14ac:dyDescent="0.25"/>
    <row r="5050" x14ac:dyDescent="0.25"/>
    <row r="5051" x14ac:dyDescent="0.25"/>
    <row r="5052" x14ac:dyDescent="0.25"/>
    <row r="5053" x14ac:dyDescent="0.25"/>
    <row r="5054" x14ac:dyDescent="0.25"/>
    <row r="5055" x14ac:dyDescent="0.25"/>
    <row r="5056" x14ac:dyDescent="0.25"/>
    <row r="5057" x14ac:dyDescent="0.25"/>
    <row r="5058" x14ac:dyDescent="0.25"/>
    <row r="5059" x14ac:dyDescent="0.25"/>
    <row r="5060" x14ac:dyDescent="0.25"/>
    <row r="5061" x14ac:dyDescent="0.25"/>
    <row r="5062" x14ac:dyDescent="0.25"/>
    <row r="5063" x14ac:dyDescent="0.25"/>
    <row r="5064" x14ac:dyDescent="0.25"/>
    <row r="5065" x14ac:dyDescent="0.25"/>
    <row r="5066" x14ac:dyDescent="0.25"/>
    <row r="5067" x14ac:dyDescent="0.25"/>
    <row r="5068" x14ac:dyDescent="0.25"/>
    <row r="5069" x14ac:dyDescent="0.25"/>
    <row r="5070" x14ac:dyDescent="0.25"/>
    <row r="5071" x14ac:dyDescent="0.25"/>
    <row r="5072" x14ac:dyDescent="0.25"/>
    <row r="5073" x14ac:dyDescent="0.25"/>
    <row r="5074" x14ac:dyDescent="0.25"/>
    <row r="5075" x14ac:dyDescent="0.25"/>
    <row r="5076" x14ac:dyDescent="0.25"/>
    <row r="5077" x14ac:dyDescent="0.25"/>
    <row r="5078" x14ac:dyDescent="0.25"/>
    <row r="5079" x14ac:dyDescent="0.25"/>
    <row r="5080" x14ac:dyDescent="0.25"/>
    <row r="5081" x14ac:dyDescent="0.25"/>
    <row r="5082" x14ac:dyDescent="0.25"/>
    <row r="5083" x14ac:dyDescent="0.25"/>
    <row r="5084" x14ac:dyDescent="0.25"/>
    <row r="5085" x14ac:dyDescent="0.25"/>
    <row r="5086" x14ac:dyDescent="0.25"/>
    <row r="5087" x14ac:dyDescent="0.25"/>
    <row r="5088" x14ac:dyDescent="0.25"/>
    <row r="5089" x14ac:dyDescent="0.25"/>
    <row r="5090" x14ac:dyDescent="0.25"/>
    <row r="5091" x14ac:dyDescent="0.25"/>
    <row r="5092" x14ac:dyDescent="0.25"/>
    <row r="5093" x14ac:dyDescent="0.25"/>
    <row r="5094" x14ac:dyDescent="0.25"/>
    <row r="5095" x14ac:dyDescent="0.25"/>
    <row r="5096" x14ac:dyDescent="0.25"/>
    <row r="5097" x14ac:dyDescent="0.25"/>
    <row r="5098" x14ac:dyDescent="0.25"/>
    <row r="5099" x14ac:dyDescent="0.25"/>
    <row r="5100" x14ac:dyDescent="0.25"/>
    <row r="5101" x14ac:dyDescent="0.25"/>
    <row r="5102" x14ac:dyDescent="0.25"/>
    <row r="5103" x14ac:dyDescent="0.25"/>
    <row r="5104" x14ac:dyDescent="0.25"/>
    <row r="5105" x14ac:dyDescent="0.25"/>
    <row r="5106" x14ac:dyDescent="0.25"/>
    <row r="5107" x14ac:dyDescent="0.25"/>
    <row r="5108" x14ac:dyDescent="0.25"/>
    <row r="5109" x14ac:dyDescent="0.25"/>
    <row r="5110" x14ac:dyDescent="0.25"/>
    <row r="5111" x14ac:dyDescent="0.25"/>
    <row r="5112" x14ac:dyDescent="0.25"/>
    <row r="5113" x14ac:dyDescent="0.25"/>
    <row r="5114" x14ac:dyDescent="0.25"/>
    <row r="5115" x14ac:dyDescent="0.25"/>
    <row r="5116" x14ac:dyDescent="0.25"/>
    <row r="5117" x14ac:dyDescent="0.25"/>
    <row r="5118" x14ac:dyDescent="0.25"/>
    <row r="5119" x14ac:dyDescent="0.25"/>
    <row r="5120" x14ac:dyDescent="0.25"/>
    <row r="5121" x14ac:dyDescent="0.25"/>
    <row r="5122" x14ac:dyDescent="0.25"/>
    <row r="5123" x14ac:dyDescent="0.25"/>
    <row r="5124" x14ac:dyDescent="0.25"/>
    <row r="5125" x14ac:dyDescent="0.25"/>
    <row r="5126" x14ac:dyDescent="0.25"/>
    <row r="5127" x14ac:dyDescent="0.25"/>
    <row r="5128" x14ac:dyDescent="0.25"/>
    <row r="5129" x14ac:dyDescent="0.25"/>
    <row r="5130" x14ac:dyDescent="0.25"/>
    <row r="5131" x14ac:dyDescent="0.25"/>
    <row r="5132" x14ac:dyDescent="0.25"/>
    <row r="5133" x14ac:dyDescent="0.25"/>
    <row r="5134" x14ac:dyDescent="0.25"/>
    <row r="5135" x14ac:dyDescent="0.25"/>
    <row r="5136" x14ac:dyDescent="0.25"/>
    <row r="5137" x14ac:dyDescent="0.25"/>
    <row r="5138" x14ac:dyDescent="0.25"/>
    <row r="5139" x14ac:dyDescent="0.25"/>
    <row r="5140" x14ac:dyDescent="0.25"/>
    <row r="5141" x14ac:dyDescent="0.25"/>
    <row r="5142" x14ac:dyDescent="0.25"/>
    <row r="5143" x14ac:dyDescent="0.25"/>
    <row r="5144" x14ac:dyDescent="0.25"/>
    <row r="5145" x14ac:dyDescent="0.25"/>
    <row r="5146" x14ac:dyDescent="0.25"/>
    <row r="5147" x14ac:dyDescent="0.25"/>
    <row r="5148" x14ac:dyDescent="0.25"/>
    <row r="5149" x14ac:dyDescent="0.25"/>
    <row r="5150" x14ac:dyDescent="0.25"/>
    <row r="5151" x14ac:dyDescent="0.25"/>
    <row r="5152" x14ac:dyDescent="0.25"/>
    <row r="5153" x14ac:dyDescent="0.25"/>
    <row r="5154" x14ac:dyDescent="0.25"/>
    <row r="5155" x14ac:dyDescent="0.25"/>
    <row r="5156" x14ac:dyDescent="0.25"/>
    <row r="5157" x14ac:dyDescent="0.25"/>
    <row r="5158" x14ac:dyDescent="0.25"/>
    <row r="5159" x14ac:dyDescent="0.25"/>
    <row r="5160" x14ac:dyDescent="0.25"/>
    <row r="5161" x14ac:dyDescent="0.25"/>
    <row r="5162" x14ac:dyDescent="0.25"/>
    <row r="5163" x14ac:dyDescent="0.25"/>
    <row r="5164" x14ac:dyDescent="0.25"/>
    <row r="5165" x14ac:dyDescent="0.25"/>
    <row r="5166" x14ac:dyDescent="0.25"/>
    <row r="5167" x14ac:dyDescent="0.25"/>
    <row r="5168" x14ac:dyDescent="0.25"/>
    <row r="5169" x14ac:dyDescent="0.25"/>
    <row r="5170" x14ac:dyDescent="0.25"/>
    <row r="5171" x14ac:dyDescent="0.25"/>
    <row r="5172" x14ac:dyDescent="0.25"/>
    <row r="5173" x14ac:dyDescent="0.25"/>
    <row r="5174" x14ac:dyDescent="0.25"/>
    <row r="5175" x14ac:dyDescent="0.25"/>
    <row r="5176" x14ac:dyDescent="0.25"/>
    <row r="5177" x14ac:dyDescent="0.25"/>
    <row r="5178" x14ac:dyDescent="0.25"/>
    <row r="5179" x14ac:dyDescent="0.25"/>
    <row r="5180" x14ac:dyDescent="0.25"/>
    <row r="5181" x14ac:dyDescent="0.25"/>
    <row r="5182" x14ac:dyDescent="0.25"/>
    <row r="5183" x14ac:dyDescent="0.25"/>
    <row r="5184" x14ac:dyDescent="0.25"/>
    <row r="5185" x14ac:dyDescent="0.25"/>
    <row r="5186" x14ac:dyDescent="0.25"/>
    <row r="5187" x14ac:dyDescent="0.25"/>
    <row r="5188" x14ac:dyDescent="0.25"/>
    <row r="5189" x14ac:dyDescent="0.25"/>
    <row r="5190" x14ac:dyDescent="0.25"/>
    <row r="5191" x14ac:dyDescent="0.25"/>
    <row r="5192" x14ac:dyDescent="0.25"/>
    <row r="5193" x14ac:dyDescent="0.25"/>
    <row r="5194" x14ac:dyDescent="0.25"/>
    <row r="5195" x14ac:dyDescent="0.25"/>
    <row r="5196" x14ac:dyDescent="0.25"/>
    <row r="5197" x14ac:dyDescent="0.25"/>
    <row r="5198" x14ac:dyDescent="0.25"/>
    <row r="5199" x14ac:dyDescent="0.25"/>
    <row r="5200" x14ac:dyDescent="0.25"/>
    <row r="5201" x14ac:dyDescent="0.25"/>
    <row r="5202" x14ac:dyDescent="0.25"/>
    <row r="5203" x14ac:dyDescent="0.25"/>
    <row r="5204" x14ac:dyDescent="0.25"/>
    <row r="5205" x14ac:dyDescent="0.25"/>
    <row r="5206" x14ac:dyDescent="0.25"/>
    <row r="5207" x14ac:dyDescent="0.25"/>
    <row r="5208" x14ac:dyDescent="0.25"/>
    <row r="5209" x14ac:dyDescent="0.25"/>
    <row r="5210" x14ac:dyDescent="0.25"/>
    <row r="5211" x14ac:dyDescent="0.25"/>
    <row r="5212" x14ac:dyDescent="0.25"/>
    <row r="5213" x14ac:dyDescent="0.25"/>
    <row r="5214" x14ac:dyDescent="0.25"/>
    <row r="5215" x14ac:dyDescent="0.25"/>
    <row r="5216" x14ac:dyDescent="0.25"/>
    <row r="5217" x14ac:dyDescent="0.25"/>
    <row r="5218" x14ac:dyDescent="0.25"/>
    <row r="5219" x14ac:dyDescent="0.25"/>
    <row r="5220" x14ac:dyDescent="0.25"/>
    <row r="5221" x14ac:dyDescent="0.25"/>
    <row r="5222" x14ac:dyDescent="0.25"/>
    <row r="5223" x14ac:dyDescent="0.25"/>
    <row r="5224" x14ac:dyDescent="0.25"/>
    <row r="5225" x14ac:dyDescent="0.25"/>
    <row r="5226" x14ac:dyDescent="0.25"/>
    <row r="5227" x14ac:dyDescent="0.25"/>
    <row r="5228" x14ac:dyDescent="0.25"/>
    <row r="5229" x14ac:dyDescent="0.25"/>
    <row r="5230" x14ac:dyDescent="0.25"/>
    <row r="5231" x14ac:dyDescent="0.25"/>
    <row r="5232" x14ac:dyDescent="0.25"/>
    <row r="5233" x14ac:dyDescent="0.25"/>
    <row r="5234" x14ac:dyDescent="0.25"/>
    <row r="5235" x14ac:dyDescent="0.25"/>
    <row r="5236" x14ac:dyDescent="0.25"/>
    <row r="5237" x14ac:dyDescent="0.25"/>
    <row r="5238" x14ac:dyDescent="0.25"/>
    <row r="5239" x14ac:dyDescent="0.25"/>
    <row r="5240" x14ac:dyDescent="0.25"/>
    <row r="5241" x14ac:dyDescent="0.25"/>
    <row r="5242" x14ac:dyDescent="0.25"/>
    <row r="5243" x14ac:dyDescent="0.25"/>
    <row r="5244" x14ac:dyDescent="0.25"/>
    <row r="5245" x14ac:dyDescent="0.25"/>
    <row r="5246" x14ac:dyDescent="0.25"/>
    <row r="5247" x14ac:dyDescent="0.25"/>
    <row r="5248" x14ac:dyDescent="0.25"/>
    <row r="5249" x14ac:dyDescent="0.25"/>
    <row r="5250" x14ac:dyDescent="0.25"/>
    <row r="5251" x14ac:dyDescent="0.25"/>
    <row r="5252" x14ac:dyDescent="0.25"/>
    <row r="5253" x14ac:dyDescent="0.25"/>
    <row r="5254" x14ac:dyDescent="0.25"/>
    <row r="5255" x14ac:dyDescent="0.25"/>
    <row r="5256" x14ac:dyDescent="0.25"/>
    <row r="5257" x14ac:dyDescent="0.25"/>
    <row r="5258" x14ac:dyDescent="0.25"/>
    <row r="5259" x14ac:dyDescent="0.25"/>
    <row r="5260" x14ac:dyDescent="0.25"/>
    <row r="5261" x14ac:dyDescent="0.25"/>
    <row r="5262" x14ac:dyDescent="0.25"/>
    <row r="5263" x14ac:dyDescent="0.25"/>
    <row r="5264" x14ac:dyDescent="0.25"/>
    <row r="5265" x14ac:dyDescent="0.25"/>
    <row r="5266" x14ac:dyDescent="0.25"/>
    <row r="5267" x14ac:dyDescent="0.25"/>
    <row r="5268" x14ac:dyDescent="0.25"/>
    <row r="5269" x14ac:dyDescent="0.25"/>
    <row r="5270" x14ac:dyDescent="0.25"/>
    <row r="5271" x14ac:dyDescent="0.25"/>
    <row r="5272" x14ac:dyDescent="0.25"/>
    <row r="5273" x14ac:dyDescent="0.25"/>
    <row r="5274" x14ac:dyDescent="0.25"/>
    <row r="5275" x14ac:dyDescent="0.25"/>
    <row r="5276" x14ac:dyDescent="0.25"/>
    <row r="5277" x14ac:dyDescent="0.25"/>
    <row r="5278" x14ac:dyDescent="0.25"/>
    <row r="5279" x14ac:dyDescent="0.25"/>
    <row r="5280" x14ac:dyDescent="0.25"/>
    <row r="5281" x14ac:dyDescent="0.25"/>
    <row r="5282" x14ac:dyDescent="0.25"/>
    <row r="5283" x14ac:dyDescent="0.25"/>
    <row r="5284" x14ac:dyDescent="0.25"/>
    <row r="5285" x14ac:dyDescent="0.25"/>
    <row r="5286" x14ac:dyDescent="0.25"/>
    <row r="5287" x14ac:dyDescent="0.25"/>
    <row r="5288" x14ac:dyDescent="0.25"/>
    <row r="5289" x14ac:dyDescent="0.25"/>
    <row r="5290" x14ac:dyDescent="0.25"/>
    <row r="5291" x14ac:dyDescent="0.25"/>
    <row r="5292" x14ac:dyDescent="0.25"/>
    <row r="5293" x14ac:dyDescent="0.25"/>
    <row r="5294" x14ac:dyDescent="0.25"/>
    <row r="5295" x14ac:dyDescent="0.25"/>
    <row r="5296" x14ac:dyDescent="0.25"/>
    <row r="5297" x14ac:dyDescent="0.25"/>
    <row r="5298" x14ac:dyDescent="0.25"/>
    <row r="5299" x14ac:dyDescent="0.25"/>
    <row r="5300" x14ac:dyDescent="0.25"/>
    <row r="5301" x14ac:dyDescent="0.25"/>
    <row r="5302" x14ac:dyDescent="0.25"/>
    <row r="5303" x14ac:dyDescent="0.25"/>
    <row r="5304" x14ac:dyDescent="0.25"/>
    <row r="5305" x14ac:dyDescent="0.25"/>
    <row r="5306" x14ac:dyDescent="0.25"/>
    <row r="5307" x14ac:dyDescent="0.25"/>
    <row r="5308" x14ac:dyDescent="0.25"/>
    <row r="5309" x14ac:dyDescent="0.25"/>
    <row r="5310" x14ac:dyDescent="0.25"/>
    <row r="5311" x14ac:dyDescent="0.25"/>
    <row r="5312" x14ac:dyDescent="0.25"/>
    <row r="5313" x14ac:dyDescent="0.25"/>
    <row r="5314" x14ac:dyDescent="0.25"/>
    <row r="5315" x14ac:dyDescent="0.25"/>
    <row r="5316" x14ac:dyDescent="0.25"/>
    <row r="5317" x14ac:dyDescent="0.25"/>
    <row r="5318" x14ac:dyDescent="0.25"/>
    <row r="5319" x14ac:dyDescent="0.25"/>
    <row r="5320" x14ac:dyDescent="0.25"/>
    <row r="5321" x14ac:dyDescent="0.25"/>
    <row r="5322" x14ac:dyDescent="0.25"/>
    <row r="5323" x14ac:dyDescent="0.25"/>
    <row r="5324" x14ac:dyDescent="0.25"/>
    <row r="5325" x14ac:dyDescent="0.25"/>
    <row r="5326" x14ac:dyDescent="0.25"/>
    <row r="5327" x14ac:dyDescent="0.25"/>
    <row r="5328" x14ac:dyDescent="0.25"/>
    <row r="5329" x14ac:dyDescent="0.25"/>
    <row r="5330" x14ac:dyDescent="0.25"/>
    <row r="5331" x14ac:dyDescent="0.25"/>
    <row r="5332" x14ac:dyDescent="0.25"/>
    <row r="5333" x14ac:dyDescent="0.25"/>
    <row r="5334" x14ac:dyDescent="0.25"/>
    <row r="5335" x14ac:dyDescent="0.25"/>
    <row r="5336" x14ac:dyDescent="0.25"/>
    <row r="5337" x14ac:dyDescent="0.25"/>
    <row r="5338" x14ac:dyDescent="0.25"/>
    <row r="5339" x14ac:dyDescent="0.25"/>
    <row r="5340" x14ac:dyDescent="0.25"/>
    <row r="5341" x14ac:dyDescent="0.25"/>
    <row r="5342" x14ac:dyDescent="0.25"/>
    <row r="5343" x14ac:dyDescent="0.25"/>
    <row r="5344" x14ac:dyDescent="0.25"/>
    <row r="5345" x14ac:dyDescent="0.25"/>
    <row r="5346" x14ac:dyDescent="0.25"/>
    <row r="5347" x14ac:dyDescent="0.25"/>
    <row r="5348" x14ac:dyDescent="0.25"/>
    <row r="5349" x14ac:dyDescent="0.25"/>
    <row r="5350" x14ac:dyDescent="0.25"/>
    <row r="5351" x14ac:dyDescent="0.25"/>
    <row r="5352" x14ac:dyDescent="0.25"/>
    <row r="5353" x14ac:dyDescent="0.25"/>
    <row r="5354" x14ac:dyDescent="0.25"/>
    <row r="5355" x14ac:dyDescent="0.25"/>
    <row r="5356" x14ac:dyDescent="0.25"/>
    <row r="5357" x14ac:dyDescent="0.25"/>
    <row r="5358" x14ac:dyDescent="0.25"/>
    <row r="5359" x14ac:dyDescent="0.25"/>
    <row r="5360" x14ac:dyDescent="0.25"/>
    <row r="5361" x14ac:dyDescent="0.25"/>
    <row r="5362" x14ac:dyDescent="0.25"/>
    <row r="5363" x14ac:dyDescent="0.25"/>
    <row r="5364" x14ac:dyDescent="0.25"/>
    <row r="5365" x14ac:dyDescent="0.25"/>
    <row r="5366" x14ac:dyDescent="0.25"/>
    <row r="5367" x14ac:dyDescent="0.25"/>
    <row r="5368" x14ac:dyDescent="0.25"/>
    <row r="5369" x14ac:dyDescent="0.25"/>
    <row r="5370" x14ac:dyDescent="0.25"/>
    <row r="5371" x14ac:dyDescent="0.25"/>
    <row r="5372" x14ac:dyDescent="0.25"/>
    <row r="5373" x14ac:dyDescent="0.25"/>
    <row r="5374" x14ac:dyDescent="0.25"/>
    <row r="5375" x14ac:dyDescent="0.25"/>
    <row r="5376" x14ac:dyDescent="0.25"/>
    <row r="5377" x14ac:dyDescent="0.25"/>
    <row r="5378" x14ac:dyDescent="0.25"/>
    <row r="5379" x14ac:dyDescent="0.25"/>
    <row r="5380" x14ac:dyDescent="0.25"/>
    <row r="5381" x14ac:dyDescent="0.25"/>
    <row r="5382" x14ac:dyDescent="0.25"/>
    <row r="5383" x14ac:dyDescent="0.25"/>
    <row r="5384" x14ac:dyDescent="0.25"/>
    <row r="5385" x14ac:dyDescent="0.25"/>
    <row r="5386" x14ac:dyDescent="0.25"/>
    <row r="5387" x14ac:dyDescent="0.25"/>
    <row r="5388" x14ac:dyDescent="0.25"/>
    <row r="5389" x14ac:dyDescent="0.25"/>
    <row r="5390" x14ac:dyDescent="0.25"/>
    <row r="5391" x14ac:dyDescent="0.25"/>
    <row r="5392" x14ac:dyDescent="0.25"/>
    <row r="5393" x14ac:dyDescent="0.25"/>
    <row r="5394" x14ac:dyDescent="0.25"/>
    <row r="5395" x14ac:dyDescent="0.25"/>
    <row r="5396" x14ac:dyDescent="0.25"/>
    <row r="5397" x14ac:dyDescent="0.25"/>
    <row r="5398" x14ac:dyDescent="0.25"/>
    <row r="5399" x14ac:dyDescent="0.25"/>
    <row r="5400" x14ac:dyDescent="0.25"/>
    <row r="5401" x14ac:dyDescent="0.25"/>
    <row r="5402" x14ac:dyDescent="0.25"/>
    <row r="5403" x14ac:dyDescent="0.25"/>
    <row r="5404" x14ac:dyDescent="0.25"/>
    <row r="5405" x14ac:dyDescent="0.25"/>
    <row r="5406" x14ac:dyDescent="0.25"/>
    <row r="5407" x14ac:dyDescent="0.25"/>
    <row r="5408" x14ac:dyDescent="0.25"/>
    <row r="5409" x14ac:dyDescent="0.25"/>
    <row r="5410" x14ac:dyDescent="0.25"/>
    <row r="5411" x14ac:dyDescent="0.25"/>
    <row r="5412" x14ac:dyDescent="0.25"/>
    <row r="5413" x14ac:dyDescent="0.25"/>
    <row r="5414" x14ac:dyDescent="0.25"/>
    <row r="5415" x14ac:dyDescent="0.25"/>
    <row r="5416" x14ac:dyDescent="0.25"/>
    <row r="5417" x14ac:dyDescent="0.25"/>
    <row r="5418" x14ac:dyDescent="0.25"/>
    <row r="5419" x14ac:dyDescent="0.25"/>
    <row r="5420" x14ac:dyDescent="0.25"/>
    <row r="5421" x14ac:dyDescent="0.25"/>
    <row r="5422" x14ac:dyDescent="0.25"/>
    <row r="5423" x14ac:dyDescent="0.25"/>
    <row r="5424" x14ac:dyDescent="0.25"/>
    <row r="5425" x14ac:dyDescent="0.25"/>
    <row r="5426" x14ac:dyDescent="0.25"/>
    <row r="5427" x14ac:dyDescent="0.25"/>
    <row r="5428" x14ac:dyDescent="0.25"/>
    <row r="5429" x14ac:dyDescent="0.25"/>
    <row r="5430" x14ac:dyDescent="0.25"/>
    <row r="5431" x14ac:dyDescent="0.25"/>
    <row r="5432" x14ac:dyDescent="0.25"/>
    <row r="5433" x14ac:dyDescent="0.25"/>
    <row r="5434" x14ac:dyDescent="0.25"/>
    <row r="5435" x14ac:dyDescent="0.25"/>
    <row r="5436" x14ac:dyDescent="0.25"/>
    <row r="5437" x14ac:dyDescent="0.25"/>
    <row r="5438" x14ac:dyDescent="0.25"/>
    <row r="5439" x14ac:dyDescent="0.25"/>
    <row r="5440" x14ac:dyDescent="0.25"/>
    <row r="5441" x14ac:dyDescent="0.25"/>
    <row r="5442" x14ac:dyDescent="0.25"/>
    <row r="5443" x14ac:dyDescent="0.25"/>
    <row r="5444" x14ac:dyDescent="0.25"/>
    <row r="5445" x14ac:dyDescent="0.25"/>
    <row r="5446" x14ac:dyDescent="0.25"/>
    <row r="5447" x14ac:dyDescent="0.25"/>
    <row r="5448" x14ac:dyDescent="0.25"/>
    <row r="5449" x14ac:dyDescent="0.25"/>
    <row r="5450" x14ac:dyDescent="0.25"/>
    <row r="5451" x14ac:dyDescent="0.25"/>
    <row r="5452" x14ac:dyDescent="0.25"/>
    <row r="5453" x14ac:dyDescent="0.25"/>
    <row r="5454" x14ac:dyDescent="0.25"/>
    <row r="5455" x14ac:dyDescent="0.25"/>
    <row r="5456" x14ac:dyDescent="0.25"/>
    <row r="5457" x14ac:dyDescent="0.25"/>
    <row r="5458" x14ac:dyDescent="0.25"/>
    <row r="5459" x14ac:dyDescent="0.25"/>
    <row r="5460" x14ac:dyDescent="0.25"/>
    <row r="5461" x14ac:dyDescent="0.25"/>
    <row r="5462" x14ac:dyDescent="0.25"/>
    <row r="5463" x14ac:dyDescent="0.25"/>
    <row r="5464" x14ac:dyDescent="0.25"/>
    <row r="5465" x14ac:dyDescent="0.25"/>
    <row r="5466" x14ac:dyDescent="0.25"/>
    <row r="5467" x14ac:dyDescent="0.25"/>
    <row r="5468" x14ac:dyDescent="0.25"/>
    <row r="5469" x14ac:dyDescent="0.25"/>
    <row r="5470" x14ac:dyDescent="0.25"/>
    <row r="5471" x14ac:dyDescent="0.25"/>
    <row r="5472" x14ac:dyDescent="0.25"/>
    <row r="5473" x14ac:dyDescent="0.25"/>
    <row r="5474" x14ac:dyDescent="0.25"/>
    <row r="5475" x14ac:dyDescent="0.25"/>
    <row r="5476" x14ac:dyDescent="0.25"/>
    <row r="5477" x14ac:dyDescent="0.25"/>
    <row r="5478" x14ac:dyDescent="0.25"/>
    <row r="5479" x14ac:dyDescent="0.25"/>
    <row r="5480" x14ac:dyDescent="0.25"/>
    <row r="5481" x14ac:dyDescent="0.25"/>
    <row r="5482" x14ac:dyDescent="0.25"/>
    <row r="5483" x14ac:dyDescent="0.25"/>
    <row r="5484" x14ac:dyDescent="0.25"/>
    <row r="5485" x14ac:dyDescent="0.25"/>
    <row r="5486" x14ac:dyDescent="0.25"/>
    <row r="5487" x14ac:dyDescent="0.25"/>
    <row r="5488" x14ac:dyDescent="0.25"/>
    <row r="5489" x14ac:dyDescent="0.25"/>
    <row r="5490" x14ac:dyDescent="0.25"/>
    <row r="5491" x14ac:dyDescent="0.25"/>
    <row r="5492" x14ac:dyDescent="0.25"/>
    <row r="5493" x14ac:dyDescent="0.25"/>
    <row r="5494" x14ac:dyDescent="0.25"/>
    <row r="5495" x14ac:dyDescent="0.25"/>
    <row r="5496" x14ac:dyDescent="0.25"/>
    <row r="5497" x14ac:dyDescent="0.25"/>
    <row r="5498" x14ac:dyDescent="0.25"/>
    <row r="5499" x14ac:dyDescent="0.25"/>
    <row r="5500" x14ac:dyDescent="0.25"/>
    <row r="5501" x14ac:dyDescent="0.25"/>
    <row r="5502" x14ac:dyDescent="0.25"/>
    <row r="5503" x14ac:dyDescent="0.25"/>
    <row r="5504" x14ac:dyDescent="0.25"/>
    <row r="5505" x14ac:dyDescent="0.25"/>
    <row r="5506" x14ac:dyDescent="0.25"/>
    <row r="5507" x14ac:dyDescent="0.25"/>
    <row r="5508" x14ac:dyDescent="0.25"/>
    <row r="5509" x14ac:dyDescent="0.25"/>
    <row r="5510" x14ac:dyDescent="0.25"/>
    <row r="5511" x14ac:dyDescent="0.25"/>
    <row r="5512" x14ac:dyDescent="0.25"/>
    <row r="5513" x14ac:dyDescent="0.25"/>
    <row r="5514" x14ac:dyDescent="0.25"/>
    <row r="5515" x14ac:dyDescent="0.25"/>
    <row r="5516" x14ac:dyDescent="0.25"/>
    <row r="5517" x14ac:dyDescent="0.25"/>
    <row r="5518" x14ac:dyDescent="0.25"/>
    <row r="5519" x14ac:dyDescent="0.25"/>
    <row r="5520" x14ac:dyDescent="0.25"/>
    <row r="5521" x14ac:dyDescent="0.25"/>
    <row r="5522" x14ac:dyDescent="0.25"/>
    <row r="5523" x14ac:dyDescent="0.25"/>
    <row r="5524" x14ac:dyDescent="0.25"/>
    <row r="5525" x14ac:dyDescent="0.25"/>
    <row r="5526" x14ac:dyDescent="0.25"/>
    <row r="5527" x14ac:dyDescent="0.25"/>
    <row r="5528" x14ac:dyDescent="0.25"/>
    <row r="5529" x14ac:dyDescent="0.25"/>
    <row r="5530" x14ac:dyDescent="0.25"/>
    <row r="5531" x14ac:dyDescent="0.25"/>
    <row r="5532" x14ac:dyDescent="0.25"/>
    <row r="5533" x14ac:dyDescent="0.25"/>
    <row r="5534" x14ac:dyDescent="0.25"/>
    <row r="5535" x14ac:dyDescent="0.25"/>
    <row r="5536" x14ac:dyDescent="0.25"/>
    <row r="5537" x14ac:dyDescent="0.25"/>
    <row r="5538" x14ac:dyDescent="0.25"/>
    <row r="5539" x14ac:dyDescent="0.25"/>
    <row r="5540" x14ac:dyDescent="0.25"/>
    <row r="5541" x14ac:dyDescent="0.25"/>
    <row r="5542" x14ac:dyDescent="0.25"/>
    <row r="5543" x14ac:dyDescent="0.25"/>
    <row r="5544" x14ac:dyDescent="0.25"/>
    <row r="5545" x14ac:dyDescent="0.25"/>
    <row r="5546" x14ac:dyDescent="0.25"/>
    <row r="5547" x14ac:dyDescent="0.25"/>
    <row r="5548" x14ac:dyDescent="0.25"/>
    <row r="5549" x14ac:dyDescent="0.25"/>
    <row r="5550" x14ac:dyDescent="0.25"/>
    <row r="5551" x14ac:dyDescent="0.25"/>
    <row r="5552" x14ac:dyDescent="0.25"/>
    <row r="5553" x14ac:dyDescent="0.25"/>
    <row r="5554" x14ac:dyDescent="0.25"/>
    <row r="5555" x14ac:dyDescent="0.25"/>
    <row r="5556" x14ac:dyDescent="0.25"/>
    <row r="5557" x14ac:dyDescent="0.25"/>
    <row r="5558" x14ac:dyDescent="0.25"/>
    <row r="5559" x14ac:dyDescent="0.25"/>
    <row r="5560" x14ac:dyDescent="0.25"/>
    <row r="5561" x14ac:dyDescent="0.25"/>
    <row r="5562" x14ac:dyDescent="0.25"/>
    <row r="5563" x14ac:dyDescent="0.25"/>
    <row r="5564" x14ac:dyDescent="0.25"/>
    <row r="5565" x14ac:dyDescent="0.25"/>
    <row r="5566" x14ac:dyDescent="0.25"/>
    <row r="5567" x14ac:dyDescent="0.25"/>
    <row r="5568" x14ac:dyDescent="0.25"/>
    <row r="5569" x14ac:dyDescent="0.25"/>
    <row r="5570" x14ac:dyDescent="0.25"/>
    <row r="5571" x14ac:dyDescent="0.25"/>
    <row r="5572" x14ac:dyDescent="0.25"/>
    <row r="5573" x14ac:dyDescent="0.25"/>
    <row r="5574" x14ac:dyDescent="0.25"/>
    <row r="5575" x14ac:dyDescent="0.25"/>
    <row r="5576" x14ac:dyDescent="0.25"/>
    <row r="5577" x14ac:dyDescent="0.25"/>
    <row r="5578" x14ac:dyDescent="0.25"/>
    <row r="5579" x14ac:dyDescent="0.25"/>
    <row r="5580" x14ac:dyDescent="0.25"/>
    <row r="5581" x14ac:dyDescent="0.25"/>
    <row r="5582" x14ac:dyDescent="0.25"/>
    <row r="5583" x14ac:dyDescent="0.25"/>
    <row r="5584" x14ac:dyDescent="0.25"/>
    <row r="5585" x14ac:dyDescent="0.25"/>
    <row r="5586" x14ac:dyDescent="0.25"/>
    <row r="5587" x14ac:dyDescent="0.25"/>
    <row r="5588" x14ac:dyDescent="0.25"/>
    <row r="5589" x14ac:dyDescent="0.25"/>
    <row r="5590" x14ac:dyDescent="0.25"/>
    <row r="5591" x14ac:dyDescent="0.25"/>
    <row r="5592" x14ac:dyDescent="0.25"/>
    <row r="5593" x14ac:dyDescent="0.25"/>
    <row r="5594" x14ac:dyDescent="0.25"/>
    <row r="5595" x14ac:dyDescent="0.25"/>
    <row r="5596" x14ac:dyDescent="0.25"/>
    <row r="5597" x14ac:dyDescent="0.25"/>
    <row r="5598" x14ac:dyDescent="0.25"/>
    <row r="5599" x14ac:dyDescent="0.25"/>
    <row r="5600" x14ac:dyDescent="0.25"/>
    <row r="5601" x14ac:dyDescent="0.25"/>
    <row r="5602" x14ac:dyDescent="0.25"/>
    <row r="5603" x14ac:dyDescent="0.25"/>
    <row r="5604" x14ac:dyDescent="0.25"/>
    <row r="5605" x14ac:dyDescent="0.25"/>
    <row r="5606" x14ac:dyDescent="0.25"/>
    <row r="5607" x14ac:dyDescent="0.25"/>
    <row r="5608" x14ac:dyDescent="0.25"/>
    <row r="5609" x14ac:dyDescent="0.25"/>
    <row r="5610" x14ac:dyDescent="0.25"/>
    <row r="5611" x14ac:dyDescent="0.25"/>
    <row r="5612" x14ac:dyDescent="0.25"/>
    <row r="5613" x14ac:dyDescent="0.25"/>
    <row r="5614" x14ac:dyDescent="0.25"/>
    <row r="5615" x14ac:dyDescent="0.25"/>
    <row r="5616" x14ac:dyDescent="0.25"/>
    <row r="5617" x14ac:dyDescent="0.25"/>
    <row r="5618" x14ac:dyDescent="0.25"/>
    <row r="5619" x14ac:dyDescent="0.25"/>
    <row r="5620" x14ac:dyDescent="0.25"/>
    <row r="5621" x14ac:dyDescent="0.25"/>
    <row r="5622" x14ac:dyDescent="0.25"/>
    <row r="5623" x14ac:dyDescent="0.25"/>
    <row r="5624" x14ac:dyDescent="0.25"/>
    <row r="5625" x14ac:dyDescent="0.25"/>
    <row r="5626" x14ac:dyDescent="0.25"/>
    <row r="5627" x14ac:dyDescent="0.25"/>
    <row r="5628" x14ac:dyDescent="0.25"/>
    <row r="5629" x14ac:dyDescent="0.25"/>
    <row r="5630" x14ac:dyDescent="0.25"/>
    <row r="5631" x14ac:dyDescent="0.25"/>
    <row r="5632" x14ac:dyDescent="0.25"/>
    <row r="5633" x14ac:dyDescent="0.25"/>
    <row r="5634" x14ac:dyDescent="0.25"/>
    <row r="5635" x14ac:dyDescent="0.25"/>
    <row r="5636" x14ac:dyDescent="0.25"/>
    <row r="5637" x14ac:dyDescent="0.25"/>
    <row r="5638" x14ac:dyDescent="0.25"/>
    <row r="5639" x14ac:dyDescent="0.25"/>
    <row r="5640" x14ac:dyDescent="0.25"/>
    <row r="5641" x14ac:dyDescent="0.25"/>
    <row r="5642" x14ac:dyDescent="0.25"/>
    <row r="5643" x14ac:dyDescent="0.25"/>
    <row r="5644" x14ac:dyDescent="0.25"/>
    <row r="5645" x14ac:dyDescent="0.25"/>
    <row r="5646" x14ac:dyDescent="0.25"/>
    <row r="5647" x14ac:dyDescent="0.25"/>
    <row r="5648" x14ac:dyDescent="0.25"/>
    <row r="5649" x14ac:dyDescent="0.25"/>
    <row r="5650" x14ac:dyDescent="0.25"/>
    <row r="5651" x14ac:dyDescent="0.25"/>
    <row r="5652" x14ac:dyDescent="0.25"/>
    <row r="5653" x14ac:dyDescent="0.25"/>
    <row r="5654" x14ac:dyDescent="0.25"/>
    <row r="5655" x14ac:dyDescent="0.25"/>
    <row r="5656" x14ac:dyDescent="0.25"/>
    <row r="5657" x14ac:dyDescent="0.25"/>
    <row r="5658" x14ac:dyDescent="0.25"/>
    <row r="5659" x14ac:dyDescent="0.25"/>
    <row r="5660" x14ac:dyDescent="0.25"/>
    <row r="5661" x14ac:dyDescent="0.25"/>
    <row r="5662" x14ac:dyDescent="0.25"/>
    <row r="5663" x14ac:dyDescent="0.25"/>
    <row r="5664" x14ac:dyDescent="0.25"/>
    <row r="5665" x14ac:dyDescent="0.25"/>
    <row r="5666" x14ac:dyDescent="0.25"/>
    <row r="5667" x14ac:dyDescent="0.25"/>
    <row r="5668" x14ac:dyDescent="0.25"/>
    <row r="5669" x14ac:dyDescent="0.25"/>
    <row r="5670" x14ac:dyDescent="0.25"/>
    <row r="5671" x14ac:dyDescent="0.25"/>
    <row r="5672" x14ac:dyDescent="0.25"/>
    <row r="5673" x14ac:dyDescent="0.25"/>
    <row r="5674" x14ac:dyDescent="0.25"/>
    <row r="5675" x14ac:dyDescent="0.25"/>
    <row r="5676" x14ac:dyDescent="0.25"/>
    <row r="5677" x14ac:dyDescent="0.25"/>
    <row r="5678" x14ac:dyDescent="0.25"/>
    <row r="5679" x14ac:dyDescent="0.25"/>
    <row r="5680" x14ac:dyDescent="0.25"/>
    <row r="5681" x14ac:dyDescent="0.25"/>
    <row r="5682" x14ac:dyDescent="0.25"/>
    <row r="5683" x14ac:dyDescent="0.25"/>
    <row r="5684" x14ac:dyDescent="0.25"/>
    <row r="5685" x14ac:dyDescent="0.25"/>
    <row r="5686" x14ac:dyDescent="0.25"/>
    <row r="5687" x14ac:dyDescent="0.25"/>
    <row r="5688" x14ac:dyDescent="0.25"/>
    <row r="5689" x14ac:dyDescent="0.25"/>
    <row r="5690" x14ac:dyDescent="0.25"/>
    <row r="5691" x14ac:dyDescent="0.25"/>
    <row r="5692" x14ac:dyDescent="0.25"/>
    <row r="5693" x14ac:dyDescent="0.25"/>
    <row r="5694" x14ac:dyDescent="0.25"/>
    <row r="5695" x14ac:dyDescent="0.25"/>
    <row r="5696" x14ac:dyDescent="0.25"/>
    <row r="5697" x14ac:dyDescent="0.25"/>
    <row r="5698" x14ac:dyDescent="0.25"/>
    <row r="5699" x14ac:dyDescent="0.25"/>
    <row r="5700" x14ac:dyDescent="0.25"/>
    <row r="5701" x14ac:dyDescent="0.25"/>
    <row r="5702" x14ac:dyDescent="0.25"/>
    <row r="5703" x14ac:dyDescent="0.25"/>
    <row r="5704" x14ac:dyDescent="0.25"/>
    <row r="5705" x14ac:dyDescent="0.25"/>
    <row r="5706" x14ac:dyDescent="0.25"/>
    <row r="5707" x14ac:dyDescent="0.25"/>
    <row r="5708" x14ac:dyDescent="0.25"/>
    <row r="5709" x14ac:dyDescent="0.25"/>
    <row r="5710" x14ac:dyDescent="0.25"/>
    <row r="5711" x14ac:dyDescent="0.25"/>
    <row r="5712" x14ac:dyDescent="0.25"/>
    <row r="5713" x14ac:dyDescent="0.25"/>
    <row r="5714" x14ac:dyDescent="0.25"/>
    <row r="5715" x14ac:dyDescent="0.25"/>
    <row r="5716" x14ac:dyDescent="0.25"/>
    <row r="5717" x14ac:dyDescent="0.25"/>
    <row r="5718" x14ac:dyDescent="0.25"/>
    <row r="5719" x14ac:dyDescent="0.25"/>
    <row r="5720" x14ac:dyDescent="0.25"/>
    <row r="5721" x14ac:dyDescent="0.25"/>
    <row r="5722" x14ac:dyDescent="0.25"/>
    <row r="5723" x14ac:dyDescent="0.25"/>
    <row r="5724" x14ac:dyDescent="0.25"/>
    <row r="5725" x14ac:dyDescent="0.25"/>
    <row r="5726" x14ac:dyDescent="0.25"/>
    <row r="5727" x14ac:dyDescent="0.25"/>
    <row r="5728" x14ac:dyDescent="0.25"/>
    <row r="5729" x14ac:dyDescent="0.25"/>
    <row r="5730" x14ac:dyDescent="0.25"/>
    <row r="5731" x14ac:dyDescent="0.25"/>
    <row r="5732" x14ac:dyDescent="0.25"/>
    <row r="5733" x14ac:dyDescent="0.25"/>
    <row r="5734" x14ac:dyDescent="0.25"/>
    <row r="5735" x14ac:dyDescent="0.25"/>
    <row r="5736" x14ac:dyDescent="0.25"/>
    <row r="5737" x14ac:dyDescent="0.25"/>
    <row r="5738" x14ac:dyDescent="0.25"/>
    <row r="5739" x14ac:dyDescent="0.25"/>
    <row r="5740" x14ac:dyDescent="0.25"/>
    <row r="5741" x14ac:dyDescent="0.25"/>
    <row r="5742" x14ac:dyDescent="0.25"/>
    <row r="5743" x14ac:dyDescent="0.25"/>
    <row r="5744" x14ac:dyDescent="0.25"/>
    <row r="5745" x14ac:dyDescent="0.25"/>
    <row r="5746" x14ac:dyDescent="0.25"/>
    <row r="5747" x14ac:dyDescent="0.25"/>
    <row r="5748" x14ac:dyDescent="0.25"/>
    <row r="5749" x14ac:dyDescent="0.25"/>
    <row r="5750" x14ac:dyDescent="0.25"/>
    <row r="5751" x14ac:dyDescent="0.25"/>
    <row r="5752" x14ac:dyDescent="0.25"/>
    <row r="5753" x14ac:dyDescent="0.25"/>
    <row r="5754" x14ac:dyDescent="0.25"/>
    <row r="5755" x14ac:dyDescent="0.25"/>
    <row r="5756" x14ac:dyDescent="0.25"/>
    <row r="5757" x14ac:dyDescent="0.25"/>
    <row r="5758" x14ac:dyDescent="0.25"/>
    <row r="5759" x14ac:dyDescent="0.25"/>
    <row r="5760" x14ac:dyDescent="0.25"/>
    <row r="5761" x14ac:dyDescent="0.25"/>
    <row r="5762" x14ac:dyDescent="0.25"/>
    <row r="5763" x14ac:dyDescent="0.25"/>
    <row r="5764" x14ac:dyDescent="0.25"/>
    <row r="5765" x14ac:dyDescent="0.25"/>
    <row r="5766" x14ac:dyDescent="0.25"/>
    <row r="5767" x14ac:dyDescent="0.25"/>
    <row r="5768" x14ac:dyDescent="0.25"/>
    <row r="5769" x14ac:dyDescent="0.25"/>
    <row r="5770" x14ac:dyDescent="0.25"/>
    <row r="5771" x14ac:dyDescent="0.25"/>
    <row r="5772" x14ac:dyDescent="0.25"/>
    <row r="5773" x14ac:dyDescent="0.25"/>
    <row r="5774" x14ac:dyDescent="0.25"/>
    <row r="5775" x14ac:dyDescent="0.25"/>
    <row r="5776" x14ac:dyDescent="0.25"/>
    <row r="5777" x14ac:dyDescent="0.25"/>
    <row r="5778" x14ac:dyDescent="0.25"/>
    <row r="5779" x14ac:dyDescent="0.25"/>
    <row r="5780" x14ac:dyDescent="0.25"/>
    <row r="5781" x14ac:dyDescent="0.25"/>
    <row r="5782" x14ac:dyDescent="0.25"/>
    <row r="5783" x14ac:dyDescent="0.25"/>
    <row r="5784" x14ac:dyDescent="0.25"/>
    <row r="5785" x14ac:dyDescent="0.25"/>
    <row r="5786" x14ac:dyDescent="0.25"/>
    <row r="5787" x14ac:dyDescent="0.25"/>
    <row r="5788" x14ac:dyDescent="0.25"/>
    <row r="5789" x14ac:dyDescent="0.25"/>
    <row r="5790" x14ac:dyDescent="0.25"/>
    <row r="5791" x14ac:dyDescent="0.25"/>
    <row r="5792" x14ac:dyDescent="0.25"/>
    <row r="5793" x14ac:dyDescent="0.25"/>
    <row r="5794" x14ac:dyDescent="0.25"/>
    <row r="5795" x14ac:dyDescent="0.25"/>
    <row r="5796" x14ac:dyDescent="0.25"/>
    <row r="5797" x14ac:dyDescent="0.25"/>
    <row r="5798" x14ac:dyDescent="0.25"/>
    <row r="5799" x14ac:dyDescent="0.25"/>
    <row r="5800" x14ac:dyDescent="0.25"/>
    <row r="5801" x14ac:dyDescent="0.25"/>
    <row r="5802" x14ac:dyDescent="0.25"/>
    <row r="5803" x14ac:dyDescent="0.25"/>
    <row r="5804" x14ac:dyDescent="0.25"/>
    <row r="5805" x14ac:dyDescent="0.25"/>
    <row r="5806" x14ac:dyDescent="0.25"/>
    <row r="5807" x14ac:dyDescent="0.25"/>
    <row r="5808" x14ac:dyDescent="0.25"/>
    <row r="5809" x14ac:dyDescent="0.25"/>
    <row r="5810" x14ac:dyDescent="0.25"/>
    <row r="5811" x14ac:dyDescent="0.25"/>
    <row r="5812" x14ac:dyDescent="0.25"/>
    <row r="5813" x14ac:dyDescent="0.25"/>
    <row r="5814" x14ac:dyDescent="0.25"/>
    <row r="5815" x14ac:dyDescent="0.25"/>
    <row r="5816" x14ac:dyDescent="0.25"/>
    <row r="5817" x14ac:dyDescent="0.25"/>
    <row r="5818" x14ac:dyDescent="0.25"/>
    <row r="5819" x14ac:dyDescent="0.25"/>
    <row r="5820" x14ac:dyDescent="0.25"/>
    <row r="5821" x14ac:dyDescent="0.25"/>
    <row r="5822" x14ac:dyDescent="0.25"/>
    <row r="5823" x14ac:dyDescent="0.25"/>
    <row r="5824" x14ac:dyDescent="0.25"/>
    <row r="5825" x14ac:dyDescent="0.25"/>
    <row r="5826" x14ac:dyDescent="0.25"/>
    <row r="5827" x14ac:dyDescent="0.25"/>
    <row r="5828" x14ac:dyDescent="0.25"/>
    <row r="5829" x14ac:dyDescent="0.25"/>
    <row r="5830" x14ac:dyDescent="0.25"/>
    <row r="5831" x14ac:dyDescent="0.25"/>
    <row r="5832" x14ac:dyDescent="0.25"/>
    <row r="5833" x14ac:dyDescent="0.25"/>
    <row r="5834" x14ac:dyDescent="0.25"/>
    <row r="5835" x14ac:dyDescent="0.25"/>
    <row r="5836" x14ac:dyDescent="0.25"/>
    <row r="5837" x14ac:dyDescent="0.25"/>
    <row r="5838" x14ac:dyDescent="0.25"/>
    <row r="5839" x14ac:dyDescent="0.25"/>
    <row r="5840" x14ac:dyDescent="0.25"/>
    <row r="5841" x14ac:dyDescent="0.25"/>
    <row r="5842" x14ac:dyDescent="0.25"/>
    <row r="5843" x14ac:dyDescent="0.25"/>
    <row r="5844" x14ac:dyDescent="0.25"/>
    <row r="5845" x14ac:dyDescent="0.25"/>
    <row r="5846" x14ac:dyDescent="0.25"/>
    <row r="5847" x14ac:dyDescent="0.25"/>
    <row r="5848" x14ac:dyDescent="0.25"/>
    <row r="5849" x14ac:dyDescent="0.25"/>
    <row r="5850" x14ac:dyDescent="0.25"/>
    <row r="5851" x14ac:dyDescent="0.25"/>
    <row r="5852" x14ac:dyDescent="0.25"/>
    <row r="5853" x14ac:dyDescent="0.25"/>
    <row r="5854" x14ac:dyDescent="0.25"/>
    <row r="5855" x14ac:dyDescent="0.25"/>
    <row r="5856" x14ac:dyDescent="0.25"/>
    <row r="5857" x14ac:dyDescent="0.25"/>
    <row r="5858" x14ac:dyDescent="0.25"/>
    <row r="5859" x14ac:dyDescent="0.25"/>
    <row r="5860" x14ac:dyDescent="0.25"/>
    <row r="5861" x14ac:dyDescent="0.25"/>
    <row r="5862" x14ac:dyDescent="0.25"/>
    <row r="5863" x14ac:dyDescent="0.25"/>
    <row r="5864" x14ac:dyDescent="0.25"/>
    <row r="5865" x14ac:dyDescent="0.25"/>
    <row r="5866" x14ac:dyDescent="0.25"/>
    <row r="5867" x14ac:dyDescent="0.25"/>
    <row r="5868" x14ac:dyDescent="0.25"/>
    <row r="5869" x14ac:dyDescent="0.25"/>
    <row r="5870" x14ac:dyDescent="0.25"/>
    <row r="5871" x14ac:dyDescent="0.25"/>
    <row r="5872" x14ac:dyDescent="0.25"/>
    <row r="5873" x14ac:dyDescent="0.25"/>
    <row r="5874" x14ac:dyDescent="0.25"/>
    <row r="5875" x14ac:dyDescent="0.25"/>
    <row r="5876" x14ac:dyDescent="0.25"/>
    <row r="5877" x14ac:dyDescent="0.25"/>
    <row r="5878" x14ac:dyDescent="0.25"/>
    <row r="5879" x14ac:dyDescent="0.25"/>
    <row r="5880" x14ac:dyDescent="0.25"/>
    <row r="5881" x14ac:dyDescent="0.25"/>
    <row r="5882" x14ac:dyDescent="0.25"/>
    <row r="5883" x14ac:dyDescent="0.25"/>
    <row r="5884" x14ac:dyDescent="0.25"/>
    <row r="5885" x14ac:dyDescent="0.25"/>
    <row r="5886" x14ac:dyDescent="0.25"/>
    <row r="5887" x14ac:dyDescent="0.25"/>
    <row r="5888" x14ac:dyDescent="0.25"/>
    <row r="5889" x14ac:dyDescent="0.25"/>
    <row r="5890" x14ac:dyDescent="0.25"/>
    <row r="5891" x14ac:dyDescent="0.25"/>
    <row r="5892" x14ac:dyDescent="0.25"/>
    <row r="5893" x14ac:dyDescent="0.25"/>
    <row r="5894" x14ac:dyDescent="0.25"/>
    <row r="5895" x14ac:dyDescent="0.25"/>
    <row r="5896" x14ac:dyDescent="0.25"/>
    <row r="5897" x14ac:dyDescent="0.25"/>
    <row r="5898" x14ac:dyDescent="0.25"/>
    <row r="5899" x14ac:dyDescent="0.25"/>
    <row r="5900" x14ac:dyDescent="0.25"/>
    <row r="5901" x14ac:dyDescent="0.25"/>
    <row r="5902" x14ac:dyDescent="0.25"/>
    <row r="5903" x14ac:dyDescent="0.25"/>
    <row r="5904" x14ac:dyDescent="0.25"/>
    <row r="5905" x14ac:dyDescent="0.25"/>
    <row r="5906" x14ac:dyDescent="0.25"/>
    <row r="5907" x14ac:dyDescent="0.25"/>
    <row r="5908" x14ac:dyDescent="0.25"/>
    <row r="5909" x14ac:dyDescent="0.25"/>
    <row r="5910" x14ac:dyDescent="0.25"/>
    <row r="5911" x14ac:dyDescent="0.25"/>
    <row r="5912" x14ac:dyDescent="0.25"/>
    <row r="5913" x14ac:dyDescent="0.25"/>
    <row r="5914" x14ac:dyDescent="0.25"/>
    <row r="5915" x14ac:dyDescent="0.25"/>
    <row r="5916" x14ac:dyDescent="0.25"/>
    <row r="5917" x14ac:dyDescent="0.25"/>
    <row r="5918" x14ac:dyDescent="0.25"/>
    <row r="5919" x14ac:dyDescent="0.25"/>
    <row r="5920" x14ac:dyDescent="0.25"/>
    <row r="5921" x14ac:dyDescent="0.25"/>
    <row r="5922" x14ac:dyDescent="0.25"/>
    <row r="5923" x14ac:dyDescent="0.25"/>
    <row r="5924" x14ac:dyDescent="0.25"/>
    <row r="5925" x14ac:dyDescent="0.25"/>
    <row r="5926" x14ac:dyDescent="0.25"/>
    <row r="5927" x14ac:dyDescent="0.25"/>
    <row r="5928" x14ac:dyDescent="0.25"/>
    <row r="5929" x14ac:dyDescent="0.25"/>
    <row r="5930" x14ac:dyDescent="0.25"/>
    <row r="5931" x14ac:dyDescent="0.25"/>
    <row r="5932" x14ac:dyDescent="0.25"/>
    <row r="5933" x14ac:dyDescent="0.25"/>
    <row r="5934" x14ac:dyDescent="0.25"/>
    <row r="5935" x14ac:dyDescent="0.25"/>
    <row r="5936" x14ac:dyDescent="0.25"/>
    <row r="5937" x14ac:dyDescent="0.25"/>
    <row r="5938" x14ac:dyDescent="0.25"/>
    <row r="5939" x14ac:dyDescent="0.25"/>
    <row r="5940" x14ac:dyDescent="0.25"/>
    <row r="5941" x14ac:dyDescent="0.25"/>
    <row r="5942" x14ac:dyDescent="0.25"/>
    <row r="5943" x14ac:dyDescent="0.25"/>
    <row r="5944" x14ac:dyDescent="0.25"/>
    <row r="5945" x14ac:dyDescent="0.25"/>
    <row r="5946" x14ac:dyDescent="0.25"/>
    <row r="5947" x14ac:dyDescent="0.25"/>
    <row r="5948" x14ac:dyDescent="0.25"/>
    <row r="5949" x14ac:dyDescent="0.25"/>
    <row r="5950" x14ac:dyDescent="0.25"/>
    <row r="5951" x14ac:dyDescent="0.25"/>
    <row r="5952" x14ac:dyDescent="0.25"/>
    <row r="5953" x14ac:dyDescent="0.25"/>
    <row r="5954" x14ac:dyDescent="0.25"/>
    <row r="5955" x14ac:dyDescent="0.25"/>
    <row r="5956" x14ac:dyDescent="0.25"/>
    <row r="5957" x14ac:dyDescent="0.25"/>
    <row r="5958" x14ac:dyDescent="0.25"/>
    <row r="5959" x14ac:dyDescent="0.25"/>
    <row r="5960" x14ac:dyDescent="0.25"/>
    <row r="5961" x14ac:dyDescent="0.25"/>
    <row r="5962" x14ac:dyDescent="0.25"/>
    <row r="5963" x14ac:dyDescent="0.25"/>
    <row r="5964" x14ac:dyDescent="0.25"/>
    <row r="5965" x14ac:dyDescent="0.25"/>
    <row r="5966" x14ac:dyDescent="0.25"/>
    <row r="5967" x14ac:dyDescent="0.25"/>
    <row r="5968" x14ac:dyDescent="0.25"/>
    <row r="5969" x14ac:dyDescent="0.25"/>
    <row r="5970" x14ac:dyDescent="0.25"/>
    <row r="5971" x14ac:dyDescent="0.25"/>
    <row r="5972" x14ac:dyDescent="0.25"/>
    <row r="5973" x14ac:dyDescent="0.25"/>
    <row r="5974" x14ac:dyDescent="0.25"/>
    <row r="5975" x14ac:dyDescent="0.25"/>
    <row r="5976" x14ac:dyDescent="0.25"/>
    <row r="5977" x14ac:dyDescent="0.25"/>
    <row r="5978" x14ac:dyDescent="0.25"/>
    <row r="5979" x14ac:dyDescent="0.25"/>
    <row r="5980" x14ac:dyDescent="0.25"/>
    <row r="5981" x14ac:dyDescent="0.25"/>
    <row r="5982" x14ac:dyDescent="0.25"/>
    <row r="5983" x14ac:dyDescent="0.25"/>
    <row r="5984" x14ac:dyDescent="0.25"/>
    <row r="5985" x14ac:dyDescent="0.25"/>
    <row r="5986" x14ac:dyDescent="0.25"/>
    <row r="5987" x14ac:dyDescent="0.25"/>
    <row r="5988" x14ac:dyDescent="0.25"/>
    <row r="5989" x14ac:dyDescent="0.25"/>
    <row r="5990" x14ac:dyDescent="0.25"/>
    <row r="5991" x14ac:dyDescent="0.25"/>
    <row r="5992" x14ac:dyDescent="0.25"/>
    <row r="5993" x14ac:dyDescent="0.25"/>
    <row r="5994" x14ac:dyDescent="0.25"/>
    <row r="5995" x14ac:dyDescent="0.25"/>
    <row r="5996" x14ac:dyDescent="0.25"/>
    <row r="5997" x14ac:dyDescent="0.25"/>
    <row r="5998" x14ac:dyDescent="0.25"/>
    <row r="5999" x14ac:dyDescent="0.25"/>
    <row r="6000" x14ac:dyDescent="0.25"/>
    <row r="6001" x14ac:dyDescent="0.25"/>
    <row r="6002" x14ac:dyDescent="0.25"/>
    <row r="6003" x14ac:dyDescent="0.25"/>
    <row r="6004" x14ac:dyDescent="0.25"/>
    <row r="6005" x14ac:dyDescent="0.25"/>
    <row r="6006" x14ac:dyDescent="0.25"/>
    <row r="6007" x14ac:dyDescent="0.25"/>
    <row r="6008" x14ac:dyDescent="0.25"/>
    <row r="6009" x14ac:dyDescent="0.25"/>
    <row r="6010" x14ac:dyDescent="0.25"/>
    <row r="6011" x14ac:dyDescent="0.25"/>
    <row r="6012" x14ac:dyDescent="0.25"/>
    <row r="6013" x14ac:dyDescent="0.25"/>
    <row r="6014" x14ac:dyDescent="0.25"/>
    <row r="6015" x14ac:dyDescent="0.25"/>
    <row r="6016" x14ac:dyDescent="0.25"/>
    <row r="6017" x14ac:dyDescent="0.25"/>
    <row r="6018" x14ac:dyDescent="0.25"/>
    <row r="6019" x14ac:dyDescent="0.25"/>
    <row r="6020" x14ac:dyDescent="0.25"/>
    <row r="6021" x14ac:dyDescent="0.25"/>
    <row r="6022" x14ac:dyDescent="0.25"/>
    <row r="6023" x14ac:dyDescent="0.25"/>
    <row r="6024" x14ac:dyDescent="0.25"/>
    <row r="6025" x14ac:dyDescent="0.25"/>
    <row r="6026" x14ac:dyDescent="0.25"/>
    <row r="6027" x14ac:dyDescent="0.25"/>
    <row r="6028" x14ac:dyDescent="0.25"/>
    <row r="6029" x14ac:dyDescent="0.25"/>
    <row r="6030" x14ac:dyDescent="0.25"/>
    <row r="6031" x14ac:dyDescent="0.25"/>
    <row r="6032" x14ac:dyDescent="0.25"/>
    <row r="6033" x14ac:dyDescent="0.25"/>
    <row r="6034" x14ac:dyDescent="0.25"/>
    <row r="6035" x14ac:dyDescent="0.25"/>
    <row r="6036" x14ac:dyDescent="0.25"/>
    <row r="6037" x14ac:dyDescent="0.25"/>
    <row r="6038" x14ac:dyDescent="0.25"/>
    <row r="6039" x14ac:dyDescent="0.25"/>
    <row r="6040" x14ac:dyDescent="0.25"/>
    <row r="6041" x14ac:dyDescent="0.25"/>
    <row r="6042" x14ac:dyDescent="0.25"/>
    <row r="6043" x14ac:dyDescent="0.25"/>
    <row r="6044" x14ac:dyDescent="0.25"/>
    <row r="6045" x14ac:dyDescent="0.25"/>
    <row r="6046" x14ac:dyDescent="0.25"/>
    <row r="6047" x14ac:dyDescent="0.25"/>
    <row r="6048" x14ac:dyDescent="0.25"/>
    <row r="6049" x14ac:dyDescent="0.25"/>
    <row r="6050" x14ac:dyDescent="0.25"/>
    <row r="6051" x14ac:dyDescent="0.25"/>
    <row r="6052" x14ac:dyDescent="0.25"/>
    <row r="6053" x14ac:dyDescent="0.25"/>
    <row r="6054" x14ac:dyDescent="0.25"/>
    <row r="6055" x14ac:dyDescent="0.25"/>
    <row r="6056" x14ac:dyDescent="0.25"/>
    <row r="6057" x14ac:dyDescent="0.25"/>
    <row r="6058" x14ac:dyDescent="0.25"/>
    <row r="6059" x14ac:dyDescent="0.25"/>
    <row r="6060" x14ac:dyDescent="0.25"/>
    <row r="6061" x14ac:dyDescent="0.25"/>
    <row r="6062" x14ac:dyDescent="0.25"/>
    <row r="6063" x14ac:dyDescent="0.25"/>
    <row r="6064" x14ac:dyDescent="0.25"/>
    <row r="6065" x14ac:dyDescent="0.25"/>
    <row r="6066" x14ac:dyDescent="0.25"/>
    <row r="6067" x14ac:dyDescent="0.25"/>
    <row r="6068" x14ac:dyDescent="0.25"/>
    <row r="6069" x14ac:dyDescent="0.25"/>
    <row r="6070" x14ac:dyDescent="0.25"/>
    <row r="6071" x14ac:dyDescent="0.25"/>
    <row r="6072" x14ac:dyDescent="0.25"/>
    <row r="6073" x14ac:dyDescent="0.25"/>
    <row r="6074" x14ac:dyDescent="0.25"/>
    <row r="6075" x14ac:dyDescent="0.25"/>
    <row r="6076" x14ac:dyDescent="0.25"/>
    <row r="6077" x14ac:dyDescent="0.25"/>
    <row r="6078" x14ac:dyDescent="0.25"/>
    <row r="6079" x14ac:dyDescent="0.25"/>
    <row r="6080" x14ac:dyDescent="0.25"/>
    <row r="6081" x14ac:dyDescent="0.25"/>
    <row r="6082" x14ac:dyDescent="0.25"/>
    <row r="6083" x14ac:dyDescent="0.25"/>
    <row r="6084" x14ac:dyDescent="0.25"/>
    <row r="6085" x14ac:dyDescent="0.25"/>
    <row r="6086" x14ac:dyDescent="0.25"/>
    <row r="6087" x14ac:dyDescent="0.25"/>
    <row r="6088" x14ac:dyDescent="0.25"/>
    <row r="6089" x14ac:dyDescent="0.25"/>
    <row r="6090" x14ac:dyDescent="0.25"/>
    <row r="6091" x14ac:dyDescent="0.25"/>
    <row r="6092" x14ac:dyDescent="0.25"/>
    <row r="6093" x14ac:dyDescent="0.25"/>
    <row r="6094" x14ac:dyDescent="0.25"/>
    <row r="6095" x14ac:dyDescent="0.25"/>
    <row r="6096" x14ac:dyDescent="0.25"/>
    <row r="6097" x14ac:dyDescent="0.25"/>
    <row r="6098" x14ac:dyDescent="0.25"/>
    <row r="6099" x14ac:dyDescent="0.25"/>
    <row r="6100" x14ac:dyDescent="0.25"/>
    <row r="6101" x14ac:dyDescent="0.25"/>
    <row r="6102" x14ac:dyDescent="0.25"/>
    <row r="6103" x14ac:dyDescent="0.25"/>
    <row r="6104" x14ac:dyDescent="0.25"/>
    <row r="6105" x14ac:dyDescent="0.25"/>
    <row r="6106" x14ac:dyDescent="0.25"/>
    <row r="6107" x14ac:dyDescent="0.25"/>
    <row r="6108" x14ac:dyDescent="0.25"/>
    <row r="6109" x14ac:dyDescent="0.25"/>
    <row r="6110" x14ac:dyDescent="0.25"/>
    <row r="6111" x14ac:dyDescent="0.25"/>
    <row r="6112" x14ac:dyDescent="0.25"/>
    <row r="6113" x14ac:dyDescent="0.25"/>
    <row r="6114" x14ac:dyDescent="0.25"/>
    <row r="6115" x14ac:dyDescent="0.25"/>
    <row r="6116" x14ac:dyDescent="0.25"/>
    <row r="6117" x14ac:dyDescent="0.25"/>
    <row r="6118" x14ac:dyDescent="0.25"/>
    <row r="6119" x14ac:dyDescent="0.25"/>
    <row r="6120" x14ac:dyDescent="0.25"/>
    <row r="6121" x14ac:dyDescent="0.25"/>
    <row r="6122" x14ac:dyDescent="0.25"/>
    <row r="6123" x14ac:dyDescent="0.25"/>
    <row r="6124" x14ac:dyDescent="0.25"/>
    <row r="6125" x14ac:dyDescent="0.25"/>
    <row r="6126" x14ac:dyDescent="0.25"/>
    <row r="6127" x14ac:dyDescent="0.25"/>
    <row r="6128" x14ac:dyDescent="0.25"/>
    <row r="6129" x14ac:dyDescent="0.25"/>
    <row r="6130" x14ac:dyDescent="0.25"/>
    <row r="6131" x14ac:dyDescent="0.25"/>
    <row r="6132" x14ac:dyDescent="0.25"/>
    <row r="6133" x14ac:dyDescent="0.25"/>
    <row r="6134" x14ac:dyDescent="0.25"/>
    <row r="6135" x14ac:dyDescent="0.25"/>
    <row r="6136" x14ac:dyDescent="0.25"/>
    <row r="6137" x14ac:dyDescent="0.25"/>
    <row r="6138" x14ac:dyDescent="0.25"/>
    <row r="6139" x14ac:dyDescent="0.25"/>
    <row r="6140" x14ac:dyDescent="0.25"/>
    <row r="6141" x14ac:dyDescent="0.25"/>
    <row r="6142" x14ac:dyDescent="0.25"/>
    <row r="6143" x14ac:dyDescent="0.25"/>
    <row r="6144" x14ac:dyDescent="0.25"/>
    <row r="6145" x14ac:dyDescent="0.25"/>
    <row r="6146" x14ac:dyDescent="0.25"/>
    <row r="6147" x14ac:dyDescent="0.25"/>
    <row r="6148" x14ac:dyDescent="0.25"/>
    <row r="6149" x14ac:dyDescent="0.25"/>
    <row r="6150" x14ac:dyDescent="0.25"/>
    <row r="6151" x14ac:dyDescent="0.25"/>
    <row r="6152" x14ac:dyDescent="0.25"/>
    <row r="6153" x14ac:dyDescent="0.25"/>
    <row r="6154" x14ac:dyDescent="0.25"/>
    <row r="6155" x14ac:dyDescent="0.25"/>
    <row r="6156" x14ac:dyDescent="0.25"/>
    <row r="6157" x14ac:dyDescent="0.25"/>
    <row r="6158" x14ac:dyDescent="0.25"/>
    <row r="6159" x14ac:dyDescent="0.25"/>
    <row r="6160" x14ac:dyDescent="0.25"/>
    <row r="6161" x14ac:dyDescent="0.25"/>
    <row r="6162" x14ac:dyDescent="0.25"/>
    <row r="6163" x14ac:dyDescent="0.25"/>
    <row r="6164" x14ac:dyDescent="0.25"/>
    <row r="6165" x14ac:dyDescent="0.25"/>
    <row r="6166" x14ac:dyDescent="0.25"/>
    <row r="6167" x14ac:dyDescent="0.25"/>
    <row r="6168" x14ac:dyDescent="0.25"/>
    <row r="6169" x14ac:dyDescent="0.25"/>
    <row r="6170" x14ac:dyDescent="0.25"/>
    <row r="6171" x14ac:dyDescent="0.25"/>
    <row r="6172" x14ac:dyDescent="0.25"/>
    <row r="6173" x14ac:dyDescent="0.25"/>
    <row r="6174" x14ac:dyDescent="0.25"/>
    <row r="6175" x14ac:dyDescent="0.25"/>
    <row r="6176" x14ac:dyDescent="0.25"/>
    <row r="6177" x14ac:dyDescent="0.25"/>
    <row r="6178" x14ac:dyDescent="0.25"/>
    <row r="6179" x14ac:dyDescent="0.25"/>
    <row r="6180" x14ac:dyDescent="0.25"/>
    <row r="6181" x14ac:dyDescent="0.25"/>
    <row r="6182" x14ac:dyDescent="0.25"/>
    <row r="6183" x14ac:dyDescent="0.25"/>
    <row r="6184" x14ac:dyDescent="0.25"/>
    <row r="6185" x14ac:dyDescent="0.25"/>
    <row r="6186" x14ac:dyDescent="0.25"/>
    <row r="6187" x14ac:dyDescent="0.25"/>
    <row r="6188" x14ac:dyDescent="0.25"/>
    <row r="6189" x14ac:dyDescent="0.25"/>
    <row r="6190" x14ac:dyDescent="0.25"/>
    <row r="6191" x14ac:dyDescent="0.25"/>
    <row r="6192" x14ac:dyDescent="0.25"/>
    <row r="6193" x14ac:dyDescent="0.25"/>
    <row r="6194" x14ac:dyDescent="0.25"/>
    <row r="6195" x14ac:dyDescent="0.25"/>
    <row r="6196" x14ac:dyDescent="0.25"/>
    <row r="6197" x14ac:dyDescent="0.25"/>
    <row r="6198" x14ac:dyDescent="0.25"/>
    <row r="6199" x14ac:dyDescent="0.25"/>
    <row r="6200" x14ac:dyDescent="0.25"/>
    <row r="6201" x14ac:dyDescent="0.25"/>
    <row r="6202" x14ac:dyDescent="0.25"/>
    <row r="6203" x14ac:dyDescent="0.25"/>
    <row r="6204" x14ac:dyDescent="0.25"/>
    <row r="6205" x14ac:dyDescent="0.25"/>
    <row r="6206" x14ac:dyDescent="0.25"/>
    <row r="6207" x14ac:dyDescent="0.25"/>
    <row r="6208" x14ac:dyDescent="0.25"/>
    <row r="6209" x14ac:dyDescent="0.25"/>
    <row r="6210" x14ac:dyDescent="0.25"/>
    <row r="6211" x14ac:dyDescent="0.25"/>
    <row r="6212" x14ac:dyDescent="0.25"/>
    <row r="6213" x14ac:dyDescent="0.25"/>
    <row r="6214" x14ac:dyDescent="0.25"/>
    <row r="6215" x14ac:dyDescent="0.25"/>
    <row r="6216" x14ac:dyDescent="0.25"/>
    <row r="6217" x14ac:dyDescent="0.25"/>
    <row r="6218" x14ac:dyDescent="0.25"/>
    <row r="6219" x14ac:dyDescent="0.25"/>
    <row r="6220" x14ac:dyDescent="0.25"/>
    <row r="6221" x14ac:dyDescent="0.25"/>
    <row r="6222" x14ac:dyDescent="0.25"/>
    <row r="6223" x14ac:dyDescent="0.25"/>
    <row r="6224" x14ac:dyDescent="0.25"/>
    <row r="6225" x14ac:dyDescent="0.25"/>
    <row r="6226" x14ac:dyDescent="0.25"/>
    <row r="6227" x14ac:dyDescent="0.25"/>
    <row r="6228" x14ac:dyDescent="0.25"/>
    <row r="6229" x14ac:dyDescent="0.25"/>
    <row r="6230" x14ac:dyDescent="0.25"/>
    <row r="6231" x14ac:dyDescent="0.25"/>
    <row r="6232" x14ac:dyDescent="0.25"/>
    <row r="6233" x14ac:dyDescent="0.25"/>
    <row r="6234" x14ac:dyDescent="0.25"/>
    <row r="6235" x14ac:dyDescent="0.25"/>
    <row r="6236" x14ac:dyDescent="0.25"/>
    <row r="6237" x14ac:dyDescent="0.25"/>
    <row r="6238" x14ac:dyDescent="0.25"/>
    <row r="6239" x14ac:dyDescent="0.25"/>
    <row r="6240" x14ac:dyDescent="0.25"/>
    <row r="6241" x14ac:dyDescent="0.25"/>
    <row r="6242" x14ac:dyDescent="0.25"/>
    <row r="6243" x14ac:dyDescent="0.25"/>
    <row r="6244" x14ac:dyDescent="0.25"/>
    <row r="6245" x14ac:dyDescent="0.25"/>
    <row r="6246" x14ac:dyDescent="0.25"/>
    <row r="6247" x14ac:dyDescent="0.25"/>
    <row r="6248" x14ac:dyDescent="0.25"/>
    <row r="6249" x14ac:dyDescent="0.25"/>
    <row r="6250" x14ac:dyDescent="0.25"/>
    <row r="6251" x14ac:dyDescent="0.25"/>
    <row r="6252" x14ac:dyDescent="0.25"/>
    <row r="6253" x14ac:dyDescent="0.25"/>
    <row r="6254" x14ac:dyDescent="0.25"/>
    <row r="6255" x14ac:dyDescent="0.25"/>
    <row r="6256" x14ac:dyDescent="0.25"/>
    <row r="6257" x14ac:dyDescent="0.25"/>
    <row r="6258" x14ac:dyDescent="0.25"/>
    <row r="6259" x14ac:dyDescent="0.25"/>
    <row r="6260" x14ac:dyDescent="0.25"/>
    <row r="6261" x14ac:dyDescent="0.25"/>
    <row r="6262" x14ac:dyDescent="0.25"/>
    <row r="6263" x14ac:dyDescent="0.25"/>
    <row r="6264" x14ac:dyDescent="0.25"/>
    <row r="6265" x14ac:dyDescent="0.25"/>
    <row r="6266" x14ac:dyDescent="0.25"/>
    <row r="6267" x14ac:dyDescent="0.25"/>
    <row r="6268" x14ac:dyDescent="0.25"/>
    <row r="6269" x14ac:dyDescent="0.25"/>
    <row r="6270" x14ac:dyDescent="0.25"/>
    <row r="6271" x14ac:dyDescent="0.25"/>
    <row r="6272" x14ac:dyDescent="0.25"/>
    <row r="6273" x14ac:dyDescent="0.25"/>
    <row r="6274" x14ac:dyDescent="0.25"/>
    <row r="6275" x14ac:dyDescent="0.25"/>
    <row r="6276" x14ac:dyDescent="0.25"/>
    <row r="6277" x14ac:dyDescent="0.25"/>
    <row r="6278" x14ac:dyDescent="0.25"/>
    <row r="6279" x14ac:dyDescent="0.25"/>
    <row r="6280" x14ac:dyDescent="0.25"/>
    <row r="6281" x14ac:dyDescent="0.25"/>
    <row r="6282" x14ac:dyDescent="0.25"/>
    <row r="6283" x14ac:dyDescent="0.25"/>
    <row r="6284" x14ac:dyDescent="0.25"/>
    <row r="6285" x14ac:dyDescent="0.25"/>
    <row r="6286" x14ac:dyDescent="0.25"/>
    <row r="6287" x14ac:dyDescent="0.25"/>
    <row r="6288" x14ac:dyDescent="0.25"/>
    <row r="6289" x14ac:dyDescent="0.25"/>
    <row r="6290" x14ac:dyDescent="0.25"/>
    <row r="6291" x14ac:dyDescent="0.25"/>
    <row r="6292" x14ac:dyDescent="0.25"/>
    <row r="6293" x14ac:dyDescent="0.25"/>
    <row r="6294" x14ac:dyDescent="0.25"/>
    <row r="6295" x14ac:dyDescent="0.25"/>
    <row r="6296" x14ac:dyDescent="0.25"/>
    <row r="6297" x14ac:dyDescent="0.25"/>
    <row r="6298" x14ac:dyDescent="0.25"/>
    <row r="6299" x14ac:dyDescent="0.25"/>
    <row r="6300" x14ac:dyDescent="0.25"/>
    <row r="6301" x14ac:dyDescent="0.25"/>
    <row r="6302" x14ac:dyDescent="0.25"/>
    <row r="6303" x14ac:dyDescent="0.25"/>
    <row r="6304" x14ac:dyDescent="0.25"/>
    <row r="6305" x14ac:dyDescent="0.25"/>
    <row r="6306" x14ac:dyDescent="0.25"/>
    <row r="6307" x14ac:dyDescent="0.25"/>
    <row r="6308" x14ac:dyDescent="0.25"/>
    <row r="6309" x14ac:dyDescent="0.25"/>
    <row r="6310" x14ac:dyDescent="0.25"/>
    <row r="6311" x14ac:dyDescent="0.25"/>
    <row r="6312" x14ac:dyDescent="0.25"/>
    <row r="6313" x14ac:dyDescent="0.25"/>
    <row r="6314" x14ac:dyDescent="0.25"/>
    <row r="6315" x14ac:dyDescent="0.25"/>
    <row r="6316" x14ac:dyDescent="0.25"/>
    <row r="6317" x14ac:dyDescent="0.25"/>
    <row r="6318" x14ac:dyDescent="0.25"/>
    <row r="6319" x14ac:dyDescent="0.25"/>
    <row r="6320" x14ac:dyDescent="0.25"/>
    <row r="6321" x14ac:dyDescent="0.25"/>
    <row r="6322" x14ac:dyDescent="0.25"/>
    <row r="6323" x14ac:dyDescent="0.25"/>
    <row r="6324" x14ac:dyDescent="0.25"/>
    <row r="6325" x14ac:dyDescent="0.25"/>
    <row r="6326" x14ac:dyDescent="0.25"/>
    <row r="6327" x14ac:dyDescent="0.25"/>
    <row r="6328" x14ac:dyDescent="0.25"/>
    <row r="6329" x14ac:dyDescent="0.25"/>
    <row r="6330" x14ac:dyDescent="0.25"/>
    <row r="6331" x14ac:dyDescent="0.25"/>
    <row r="6332" x14ac:dyDescent="0.25"/>
    <row r="6333" x14ac:dyDescent="0.25"/>
    <row r="6334" x14ac:dyDescent="0.25"/>
    <row r="6335" x14ac:dyDescent="0.25"/>
    <row r="6336" x14ac:dyDescent="0.25"/>
    <row r="6337" x14ac:dyDescent="0.25"/>
    <row r="6338" x14ac:dyDescent="0.25"/>
    <row r="6339" x14ac:dyDescent="0.25"/>
    <row r="6340" x14ac:dyDescent="0.25"/>
    <row r="6341" x14ac:dyDescent="0.25"/>
    <row r="6342" x14ac:dyDescent="0.25"/>
    <row r="6343" x14ac:dyDescent="0.25"/>
    <row r="6344" x14ac:dyDescent="0.25"/>
    <row r="6345" x14ac:dyDescent="0.25"/>
    <row r="6346" x14ac:dyDescent="0.25"/>
    <row r="6347" x14ac:dyDescent="0.25"/>
    <row r="6348" x14ac:dyDescent="0.25"/>
    <row r="6349" x14ac:dyDescent="0.25"/>
    <row r="6350" x14ac:dyDescent="0.25"/>
    <row r="6351" x14ac:dyDescent="0.25"/>
    <row r="6352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</sheetData>
  <mergeCells count="10">
    <mergeCell ref="A104:B104"/>
    <mergeCell ref="A105:B105"/>
    <mergeCell ref="D104:E104"/>
    <mergeCell ref="D105:E105"/>
    <mergeCell ref="A98:F98"/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E42:F42 E78:F81 E47:F47 B17:C17 B25:C25 B31:C31 B38:C38 B41:C41 B59:C62 B9:C9 E9:F9 E19:F19 E23:F23 E27:F27 E31:F31 E38:F38 E56:F63 E67:F68 E74:F75 B46:C49">
      <formula1>-1.79769313486231E+100</formula1>
      <formula2>1.79769313486231E+100</formula2>
    </dataValidation>
    <dataValidation allowBlank="1" showInputMessage="1" showErrorMessage="1" prompt="31 de diciembre de 20XN-1 (e)" sqref="C6 F6"/>
    <dataValidation allowBlank="1" showInputMessage="1" showErrorMessage="1" prompt="20XN (d)" sqref="B6 E6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Usuario de Windows</cp:lastModifiedBy>
  <cp:lastPrinted>2022-10-29T13:39:23Z</cp:lastPrinted>
  <dcterms:created xsi:type="dcterms:W3CDTF">2018-11-20T17:29:30Z</dcterms:created>
  <dcterms:modified xsi:type="dcterms:W3CDTF">2022-10-29T13:39:58Z</dcterms:modified>
</cp:coreProperties>
</file>