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4toTrimestre_2022\3.Siret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C16" i="3"/>
  <c r="B16" i="3"/>
  <c r="C4" i="3"/>
  <c r="B4" i="3"/>
  <c r="B45" i="3" l="1"/>
  <c r="C33" i="3"/>
  <c r="B33" i="3"/>
  <c r="B61" i="3" s="1"/>
  <c r="C45" i="3"/>
  <c r="C61" i="3" l="1"/>
</calcChain>
</file>

<file path=xl/sharedStrings.xml><?xml version="1.0" encoding="utf-8"?>
<sst xmlns="http://schemas.openxmlformats.org/spreadsheetml/2006/main" count="95" uniqueCount="61">
  <si>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</si>
  <si>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</si>
  <si>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</si>
  <si>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</si>
  <si>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</si>
  <si>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</si>
  <si>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</si>
  <si>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</si>
  <si>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</si>
  <si>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</si>
  <si>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</si>
  <si>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</si>
  <si>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</si>
  <si>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</si>
  <si>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</si>
  <si>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</si>
  <si>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</si>
  <si>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</si>
  <si>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</si>
  <si>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</si>
  <si>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</si>
  <si>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</si>
  <si>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</si>
  <si>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</si>
  <si>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</si>
  <si>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</si>
  <si>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</si>
  <si>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</si>
  <si>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</si>
  <si>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</si>
  <si>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</si>
  <si>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</si>
  <si>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</si>
  <si>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</si>
  <si>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</si>
  <si>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</si>
  <si>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</si>
  <si>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</si>
  <si>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</si>
  <si>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</si>
  <si>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</si>
  <si>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</si>
  <si>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</si>
  <si>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</si>
  <si>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</si>
  <si>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</si>
  <si>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</si>
  <si>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</si>
  <si>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</si>
  <si>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010000</t>
  </si>
  <si>
    <t>030000</t>
  </si>
  <si>
    <t>020000</t>
  </si>
  <si>
    <t>INTER</t>
  </si>
  <si>
    <t>EXTER</t>
  </si>
  <si>
    <t>OTOROP</t>
  </si>
  <si>
    <t>Sistema de Agua Potable y Alcantarillado San Miguel de Allende, Gto. 
Estado de Flujos de Efectivo
Del 1 de Enero al 31 de Diciembre de 2022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</si>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</sst>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General_)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8" applyFont="1" applyFill="1" applyBorder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7" fillId="0" borderId="0" xfId="8" applyNumberFormat="1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5" xfId="8" applyFont="1" applyFill="1" applyBorder="1" applyAlignment="1">
      <alignment horizontal="left" vertical="top" wrapText="1" indent="1"/>
    </xf>
    <xf numFmtId="0" fontId="4" fillId="0" borderId="6" xfId="8" applyFont="1" applyFill="1" applyBorder="1" applyAlignment="1" applyProtection="1">
      <alignment horizontal="center" vertical="top" wrapText="1"/>
      <protection locked="0"/>
    </xf>
    <xf numFmtId="0" fontId="4" fillId="0" borderId="7" xfId="8" applyFont="1" applyFill="1" applyBorder="1" applyAlignment="1" applyProtection="1">
      <alignment horizontal="center" vertical="top" wrapText="1"/>
      <protection locked="0"/>
    </xf>
    <xf numFmtId="0" fontId="3" fillId="0" borderId="8" xfId="8" applyFont="1" applyFill="1" applyBorder="1" applyAlignment="1">
      <alignment horizontal="left" vertical="top" wrapText="1" indent="2"/>
    </xf>
    <xf numFmtId="0" fontId="4" fillId="0" borderId="8" xfId="8" applyFont="1" applyFill="1" applyBorder="1" applyAlignment="1">
      <alignment horizontal="left" vertical="top" wrapText="1" indent="3"/>
    </xf>
    <xf numFmtId="0" fontId="4" fillId="0" borderId="8" xfId="8" applyFont="1" applyFill="1" applyBorder="1" applyAlignment="1">
      <alignment horizontal="left" vertical="top" wrapText="1"/>
    </xf>
    <xf numFmtId="0" fontId="3" fillId="0" borderId="8" xfId="8" applyFont="1" applyFill="1" applyBorder="1" applyAlignment="1">
      <alignment horizontal="left" vertical="top" wrapText="1" indent="1"/>
    </xf>
    <xf numFmtId="0" fontId="3" fillId="0" borderId="8" xfId="8" applyFont="1" applyFill="1" applyBorder="1" applyAlignment="1">
      <alignment vertical="top" wrapText="1"/>
    </xf>
    <xf numFmtId="0" fontId="4" fillId="0" borderId="10" xfId="8" applyFont="1" applyFill="1" applyBorder="1" applyAlignment="1">
      <alignment vertical="top" wrapText="1"/>
    </xf>
    <xf numFmtId="0" fontId="4" fillId="0" borderId="11" xfId="8" applyNumberFormat="1" applyFont="1" applyFill="1" applyBorder="1" applyAlignment="1">
      <alignment horizontal="center" vertical="top" wrapText="1"/>
    </xf>
    <xf numFmtId="0" fontId="4" fillId="0" borderId="12" xfId="8" applyNumberFormat="1" applyFont="1" applyFill="1" applyBorder="1" applyAlignment="1">
      <alignment horizontal="center" vertical="top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9" xfId="8" applyNumberFormat="1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9" xfId="8" applyNumberFormat="1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horizontal="center" vertical="top" wrapText="1"/>
      <protection locked="0"/>
    </xf>
    <xf numFmtId="4" fontId="4" fillId="0" borderId="9" xfId="8" applyNumberFormat="1" applyFont="1" applyFill="1" applyBorder="1" applyAlignment="1" applyProtection="1">
      <alignment horizontal="center" vertical="top" wrapText="1"/>
      <protection locked="0"/>
    </xf>
    <xf numFmtId="0" fontId="4" fillId="0" borderId="0" xfId="8" applyNumberFormat="1" applyFont="1" applyFill="1" applyBorder="1" applyAlignment="1">
      <alignment horizontal="center" vertical="top"/>
    </xf>
    <xf numFmtId="0" fontId="4" fillId="0" borderId="0" xfId="8" applyNumberFormat="1" applyFont="1" applyFill="1" applyBorder="1" applyAlignment="1">
      <alignment horizontal="center" vertical="top" wrapText="1"/>
    </xf>
    <xf numFmtId="0" fontId="4" fillId="0" borderId="0" xfId="8" applyFont="1" applyFill="1" applyBorder="1" applyAlignment="1">
      <alignment vertical="top" wrapText="1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/>
      <protection locked="0"/>
    </xf>
    <xf numFmtId="0" fontId="4" fillId="0" borderId="0" xfId="8" applyFont="1" applyFill="1" applyBorder="1" applyProtection="1"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horizontal="left" wrapText="1"/>
      <protection locked="0"/>
    </xf>
  </cellXfs>
  <cellStyles count="56">
    <cellStyle name="=C:\WINNT\SYSTEM32\COMMAND.COM" xfId="34"/>
    <cellStyle name="Euro" xfId="1"/>
    <cellStyle name="Millares 2" xfId="2"/>
    <cellStyle name="Millares 2 2" xfId="3"/>
    <cellStyle name="Millares 2 2 2" xfId="46"/>
    <cellStyle name="Millares 2 2 3" xfId="36"/>
    <cellStyle name="Millares 2 2 4" xfId="26"/>
    <cellStyle name="Millares 2 2 5" xfId="17"/>
    <cellStyle name="Millares 2 3" xfId="4"/>
    <cellStyle name="Millares 2 3 2" xfId="47"/>
    <cellStyle name="Millares 2 3 3" xfId="37"/>
    <cellStyle name="Millares 2 3 4" xfId="27"/>
    <cellStyle name="Millares 2 3 5" xfId="18"/>
    <cellStyle name="Millares 2 4" xfId="44"/>
    <cellStyle name="Millares 2 4 2" xfId="54"/>
    <cellStyle name="Millares 2 5" xfId="45"/>
    <cellStyle name="Millares 2 6" xfId="35"/>
    <cellStyle name="Millares 2 7" xfId="25"/>
    <cellStyle name="Millares 2 8" xfId="16"/>
    <cellStyle name="Millares 3" xfId="5"/>
    <cellStyle name="Millares 3 2" xfId="48"/>
    <cellStyle name="Millares 3 3" xfId="38"/>
    <cellStyle name="Millares 3 4" xfId="28"/>
    <cellStyle name="Millares 3 5" xfId="19"/>
    <cellStyle name="Moneda 2" xfId="6"/>
    <cellStyle name="Moneda 2 2" xfId="49"/>
    <cellStyle name="Moneda 2 3" xfId="39"/>
    <cellStyle name="Moneda 2 4" xfId="29"/>
    <cellStyle name="Moneda 2 5" xfId="20"/>
    <cellStyle name="Normal" xfId="0" builtinId="0"/>
    <cellStyle name="Normal 2" xfId="7"/>
    <cellStyle name="Normal 2 2" xfId="8"/>
    <cellStyle name="Normal 2 3" xfId="50"/>
    <cellStyle name="Normal 2 4" xfId="40"/>
    <cellStyle name="Normal 2 5" xfId="30"/>
    <cellStyle name="Normal 2 6" xfId="21"/>
    <cellStyle name="Normal 3" xfId="9"/>
    <cellStyle name="Normal 3 2" xfId="51"/>
    <cellStyle name="Normal 3 3" xfId="41"/>
    <cellStyle name="Normal 3 4" xfId="31"/>
    <cellStyle name="Normal 3 5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53"/>
    <cellStyle name="Normal 6 2 3" xfId="43"/>
    <cellStyle name="Normal 6 2 4" xfId="33"/>
    <cellStyle name="Normal 6 2 5" xfId="24"/>
    <cellStyle name="Normal 6 3" xfId="52"/>
    <cellStyle name="Normal 6 4" xfId="42"/>
    <cellStyle name="Normal 6 5" xfId="32"/>
    <cellStyle name="Normal 6 6" xfId="23"/>
    <cellStyle name="Normal 7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4" ht="45" customHeight="1" x14ac:dyDescent="0.2">
      <c r="A1" s="7" t="s">
        <v>55</v>
      </c>
      <c r="B1" s="8"/>
      <c r="C1" s="9"/>
    </row>
    <row r="2" spans="1:4" ht="15" customHeight="1" x14ac:dyDescent="0.2">
      <c r="A2" s="2" t="s">
        <v>0</v>
      </c>
      <c r="B2" s="3">
        <v>2022</v>
      </c>
      <c r="C2" s="3">
        <v>2021</v>
      </c>
    </row>
    <row r="3" spans="1:4" ht="11.25" customHeight="1" x14ac:dyDescent="0.2">
      <c r="A3" s="10" t="s">
        <v>39</v>
      </c>
      <c r="B3" s="11"/>
      <c r="C3" s="12"/>
    </row>
    <row r="4" spans="1:4" ht="11.25" customHeight="1" x14ac:dyDescent="0.2">
      <c r="A4" s="13" t="s">
        <v>1</v>
      </c>
      <c r="B4" s="21">
        <f>SUM(B5:B14)</f>
        <v>179813472.16</v>
      </c>
      <c r="C4" s="22">
        <f>SUM(C5:C14)</f>
        <v>226127799.94</v>
      </c>
      <c r="D4" s="4" t="s">
        <v>38</v>
      </c>
    </row>
    <row r="5" spans="1:4" ht="11.25" hidden="1" customHeight="1" x14ac:dyDescent="0.2">
      <c r="A5" s="14" t="s">
        <v>2</v>
      </c>
      <c r="B5" s="23">
        <v>0</v>
      </c>
      <c r="C5" s="24">
        <v>0</v>
      </c>
      <c r="D5" s="5">
        <v>100000</v>
      </c>
    </row>
    <row r="6" spans="1:4" ht="11.25" hidden="1" customHeight="1" x14ac:dyDescent="0.2">
      <c r="A6" s="14" t="s">
        <v>3</v>
      </c>
      <c r="B6" s="23">
        <v>0</v>
      </c>
      <c r="C6" s="24">
        <v>0</v>
      </c>
      <c r="D6" s="5">
        <v>200000</v>
      </c>
    </row>
    <row r="7" spans="1:4" ht="11.25" hidden="1" customHeight="1" x14ac:dyDescent="0.2">
      <c r="A7" s="14" t="s">
        <v>34</v>
      </c>
      <c r="B7" s="23">
        <v>0</v>
      </c>
      <c r="C7" s="24">
        <v>0</v>
      </c>
      <c r="D7" s="5">
        <v>300000</v>
      </c>
    </row>
    <row r="8" spans="1:4" ht="11.25" hidden="1" customHeight="1" x14ac:dyDescent="0.2">
      <c r="A8" s="14" t="s">
        <v>4</v>
      </c>
      <c r="B8" s="23">
        <v>0</v>
      </c>
      <c r="C8" s="24">
        <v>0</v>
      </c>
      <c r="D8" s="5">
        <v>400000</v>
      </c>
    </row>
    <row r="9" spans="1:4" ht="11.25" customHeight="1" x14ac:dyDescent="0.2">
      <c r="A9" s="14" t="s">
        <v>35</v>
      </c>
      <c r="B9" s="23">
        <v>1433389.32</v>
      </c>
      <c r="C9" s="24">
        <v>5177129.24</v>
      </c>
      <c r="D9" s="5">
        <v>500000</v>
      </c>
    </row>
    <row r="10" spans="1:4" ht="11.25" customHeight="1" x14ac:dyDescent="0.2">
      <c r="A10" s="14" t="s">
        <v>36</v>
      </c>
      <c r="B10" s="23">
        <v>0</v>
      </c>
      <c r="C10" s="24">
        <v>0</v>
      </c>
      <c r="D10" s="5">
        <v>600000</v>
      </c>
    </row>
    <row r="11" spans="1:4" ht="11.25" customHeight="1" x14ac:dyDescent="0.2">
      <c r="A11" s="14" t="s">
        <v>37</v>
      </c>
      <c r="B11" s="23">
        <v>171942324.05000001</v>
      </c>
      <c r="C11" s="24">
        <v>169404281.25999999</v>
      </c>
      <c r="D11" s="5">
        <v>700000</v>
      </c>
    </row>
    <row r="12" spans="1:4" ht="22.5" hidden="1" x14ac:dyDescent="0.2">
      <c r="A12" s="14" t="s">
        <v>40</v>
      </c>
      <c r="B12" s="23">
        <v>0</v>
      </c>
      <c r="C12" s="24">
        <v>0</v>
      </c>
      <c r="D12" s="5">
        <v>800000</v>
      </c>
    </row>
    <row r="13" spans="1:4" ht="11.25" customHeight="1" x14ac:dyDescent="0.2">
      <c r="A13" s="14" t="s">
        <v>41</v>
      </c>
      <c r="B13" s="23">
        <v>528875.26</v>
      </c>
      <c r="C13" s="24">
        <v>4750000</v>
      </c>
      <c r="D13" s="5">
        <v>900000</v>
      </c>
    </row>
    <row r="14" spans="1:4" ht="11.25" customHeight="1" x14ac:dyDescent="0.2">
      <c r="A14" s="14" t="s">
        <v>5</v>
      </c>
      <c r="B14" s="23">
        <v>5908883.5300000003</v>
      </c>
      <c r="C14" s="24">
        <v>46796389.439999998</v>
      </c>
      <c r="D14" s="4" t="s">
        <v>54</v>
      </c>
    </row>
    <row r="15" spans="1:4" ht="11.25" customHeight="1" x14ac:dyDescent="0.2">
      <c r="A15" s="15"/>
      <c r="B15" s="25"/>
      <c r="C15" s="26"/>
      <c r="D15" s="4" t="s">
        <v>38</v>
      </c>
    </row>
    <row r="16" spans="1:4" ht="11.25" customHeight="1" x14ac:dyDescent="0.2">
      <c r="A16" s="13" t="s">
        <v>6</v>
      </c>
      <c r="B16" s="21">
        <f>SUM(B17:B32)</f>
        <v>181062555.33000001</v>
      </c>
      <c r="C16" s="22">
        <f>SUM(C17:C32)</f>
        <v>131205947.94999999</v>
      </c>
      <c r="D16" s="4" t="s">
        <v>38</v>
      </c>
    </row>
    <row r="17" spans="1:4" ht="11.25" customHeight="1" x14ac:dyDescent="0.2">
      <c r="A17" s="14" t="s">
        <v>7</v>
      </c>
      <c r="B17" s="23">
        <v>65320689.469999999</v>
      </c>
      <c r="C17" s="24">
        <v>56764925.399999999</v>
      </c>
      <c r="D17" s="5">
        <v>1000</v>
      </c>
    </row>
    <row r="18" spans="1:4" ht="11.25" customHeight="1" x14ac:dyDescent="0.2">
      <c r="A18" s="14" t="s">
        <v>8</v>
      </c>
      <c r="B18" s="23">
        <v>13190398.5</v>
      </c>
      <c r="C18" s="24">
        <v>12586636.17</v>
      </c>
      <c r="D18" s="5">
        <v>2000</v>
      </c>
    </row>
    <row r="19" spans="1:4" ht="11.25" customHeight="1" x14ac:dyDescent="0.2">
      <c r="A19" s="14" t="s">
        <v>9</v>
      </c>
      <c r="B19" s="23">
        <v>52456355.770000003</v>
      </c>
      <c r="C19" s="24">
        <v>48288721.810000002</v>
      </c>
      <c r="D19" s="5">
        <v>3000</v>
      </c>
    </row>
    <row r="20" spans="1:4" ht="11.25" customHeight="1" x14ac:dyDescent="0.2">
      <c r="A20" s="14" t="s">
        <v>10</v>
      </c>
      <c r="B20" s="23">
        <v>50095111.590000004</v>
      </c>
      <c r="C20" s="24">
        <v>13565664.57</v>
      </c>
      <c r="D20" s="5">
        <v>4100</v>
      </c>
    </row>
    <row r="21" spans="1:4" ht="11.25" hidden="1" customHeight="1" x14ac:dyDescent="0.2">
      <c r="A21" s="14" t="s">
        <v>11</v>
      </c>
      <c r="B21" s="23">
        <v>0</v>
      </c>
      <c r="C21" s="24">
        <v>0</v>
      </c>
      <c r="D21" s="5">
        <v>4200</v>
      </c>
    </row>
    <row r="22" spans="1:4" ht="11.25" hidden="1" customHeight="1" x14ac:dyDescent="0.2">
      <c r="A22" s="14" t="s">
        <v>42</v>
      </c>
      <c r="B22" s="23">
        <v>0</v>
      </c>
      <c r="C22" s="24">
        <v>0</v>
      </c>
      <c r="D22" s="5">
        <v>4300</v>
      </c>
    </row>
    <row r="23" spans="1:4" ht="11.25" hidden="1" customHeight="1" x14ac:dyDescent="0.2">
      <c r="A23" s="14" t="s">
        <v>12</v>
      </c>
      <c r="B23" s="23">
        <v>0</v>
      </c>
      <c r="C23" s="24">
        <v>0</v>
      </c>
      <c r="D23" s="5">
        <v>4400</v>
      </c>
    </row>
    <row r="24" spans="1:4" ht="11.25" hidden="1" customHeight="1" x14ac:dyDescent="0.2">
      <c r="A24" s="14" t="s">
        <v>13</v>
      </c>
      <c r="B24" s="23">
        <v>0</v>
      </c>
      <c r="C24" s="24">
        <v>0</v>
      </c>
      <c r="D24" s="5">
        <v>4500</v>
      </c>
    </row>
    <row r="25" spans="1:4" ht="11.25" hidden="1" customHeight="1" x14ac:dyDescent="0.2">
      <c r="A25" s="14" t="s">
        <v>14</v>
      </c>
      <c r="B25" s="23">
        <v>0</v>
      </c>
      <c r="C25" s="24">
        <v>0</v>
      </c>
      <c r="D25" s="5">
        <v>4600</v>
      </c>
    </row>
    <row r="26" spans="1:4" ht="11.25" hidden="1" customHeight="1" x14ac:dyDescent="0.2">
      <c r="A26" s="14" t="s">
        <v>15</v>
      </c>
      <c r="B26" s="23">
        <v>0</v>
      </c>
      <c r="C26" s="24">
        <v>0</v>
      </c>
      <c r="D26" s="5">
        <v>4700</v>
      </c>
    </row>
    <row r="27" spans="1:4" ht="11.25" hidden="1" customHeight="1" x14ac:dyDescent="0.2">
      <c r="A27" s="14" t="s">
        <v>16</v>
      </c>
      <c r="B27" s="23">
        <v>0</v>
      </c>
      <c r="C27" s="24">
        <v>0</v>
      </c>
      <c r="D27" s="5">
        <v>4800</v>
      </c>
    </row>
    <row r="28" spans="1:4" ht="11.25" hidden="1" customHeight="1" x14ac:dyDescent="0.2">
      <c r="A28" s="14" t="s">
        <v>17</v>
      </c>
      <c r="B28" s="23">
        <v>0</v>
      </c>
      <c r="C28" s="24">
        <v>0</v>
      </c>
      <c r="D28" s="5">
        <v>4900</v>
      </c>
    </row>
    <row r="29" spans="1:4" ht="11.25" hidden="1" customHeight="1" x14ac:dyDescent="0.2">
      <c r="A29" s="14" t="s">
        <v>43</v>
      </c>
      <c r="B29" s="23">
        <v>0</v>
      </c>
      <c r="C29" s="24">
        <v>0</v>
      </c>
      <c r="D29" s="5">
        <v>8100</v>
      </c>
    </row>
    <row r="30" spans="1:4" ht="11.25" hidden="1" customHeight="1" x14ac:dyDescent="0.2">
      <c r="A30" s="14" t="s">
        <v>18</v>
      </c>
      <c r="B30" s="23">
        <v>0</v>
      </c>
      <c r="C30" s="24">
        <v>0</v>
      </c>
      <c r="D30" s="5">
        <v>8300</v>
      </c>
    </row>
    <row r="31" spans="1:4" ht="11.25" hidden="1" customHeight="1" x14ac:dyDescent="0.2">
      <c r="A31" s="14" t="s">
        <v>19</v>
      </c>
      <c r="B31" s="23">
        <v>0</v>
      </c>
      <c r="C31" s="24">
        <v>0</v>
      </c>
      <c r="D31" s="5">
        <v>8500</v>
      </c>
    </row>
    <row r="32" spans="1:4" ht="11.25" hidden="1" customHeight="1" x14ac:dyDescent="0.2">
      <c r="A32" s="14" t="s">
        <v>20</v>
      </c>
      <c r="B32" s="23">
        <v>0</v>
      </c>
      <c r="C32" s="24">
        <v>0</v>
      </c>
      <c r="D32" s="4" t="s">
        <v>38</v>
      </c>
    </row>
    <row r="33" spans="1:4" ht="11.25" customHeight="1" x14ac:dyDescent="0.2">
      <c r="A33" s="16" t="s">
        <v>44</v>
      </c>
      <c r="B33" s="21">
        <f>B4-B16</f>
        <v>-1249083.1700000167</v>
      </c>
      <c r="C33" s="22">
        <f>C4-C16</f>
        <v>94921851.99000001</v>
      </c>
      <c r="D33" s="4" t="s">
        <v>38</v>
      </c>
    </row>
    <row r="34" spans="1:4" ht="11.25" customHeight="1" x14ac:dyDescent="0.2">
      <c r="A34" s="17"/>
      <c r="B34" s="25"/>
      <c r="C34" s="26"/>
      <c r="D34" s="4" t="s">
        <v>38</v>
      </c>
    </row>
    <row r="35" spans="1:4" ht="11.25" customHeight="1" x14ac:dyDescent="0.2">
      <c r="A35" s="16" t="s">
        <v>45</v>
      </c>
      <c r="B35" s="25"/>
      <c r="C35" s="26"/>
      <c r="D35" s="4" t="s">
        <v>38</v>
      </c>
    </row>
    <row r="36" spans="1:4" ht="11.25" hidden="1" customHeight="1" x14ac:dyDescent="0.2">
      <c r="A36" s="13" t="s">
        <v>1</v>
      </c>
      <c r="B36" s="21">
        <f>SUM(B37:B39)</f>
        <v>0</v>
      </c>
      <c r="C36" s="22">
        <f>SUM(C37:C39)</f>
        <v>0</v>
      </c>
      <c r="D36" s="4" t="s">
        <v>38</v>
      </c>
    </row>
    <row r="37" spans="1:4" ht="11.25" hidden="1" customHeight="1" x14ac:dyDescent="0.2">
      <c r="A37" s="14" t="s">
        <v>21</v>
      </c>
      <c r="B37" s="23">
        <v>0</v>
      </c>
      <c r="C37" s="24">
        <v>0</v>
      </c>
      <c r="D37" s="4">
        <v>620001</v>
      </c>
    </row>
    <row r="38" spans="1:4" ht="11.25" hidden="1" customHeight="1" x14ac:dyDescent="0.2">
      <c r="A38" s="14" t="s">
        <v>22</v>
      </c>
      <c r="B38" s="23">
        <v>0</v>
      </c>
      <c r="C38" s="24">
        <v>0</v>
      </c>
      <c r="D38" s="4">
        <v>621001</v>
      </c>
    </row>
    <row r="39" spans="1:4" ht="11.25" hidden="1" customHeight="1" x14ac:dyDescent="0.2">
      <c r="A39" s="14" t="s">
        <v>23</v>
      </c>
      <c r="B39" s="23">
        <v>0</v>
      </c>
      <c r="C39" s="24">
        <v>0</v>
      </c>
      <c r="D39" s="4" t="s">
        <v>38</v>
      </c>
    </row>
    <row r="40" spans="1:4" ht="11.25" hidden="1" customHeight="1" x14ac:dyDescent="0.2">
      <c r="A40" s="15"/>
      <c r="B40" s="25"/>
      <c r="C40" s="26"/>
      <c r="D40" s="4" t="s">
        <v>38</v>
      </c>
    </row>
    <row r="41" spans="1:4" ht="11.25" customHeight="1" x14ac:dyDescent="0.2">
      <c r="A41" s="13" t="s">
        <v>6</v>
      </c>
      <c r="B41" s="21">
        <f>SUM(B42:B44)</f>
        <v>69164908.950000003</v>
      </c>
      <c r="C41" s="22">
        <f>SUM(C42:C44)</f>
        <v>185608107.38999999</v>
      </c>
      <c r="D41" s="4" t="s">
        <v>38</v>
      </c>
    </row>
    <row r="42" spans="1:4" ht="11.25" customHeight="1" x14ac:dyDescent="0.2">
      <c r="A42" s="14" t="s">
        <v>21</v>
      </c>
      <c r="B42" s="23">
        <v>63075220.109999999</v>
      </c>
      <c r="C42" s="24">
        <v>174477274.03</v>
      </c>
      <c r="D42" s="4">
        <v>6000</v>
      </c>
    </row>
    <row r="43" spans="1:4" ht="11.25" customHeight="1" x14ac:dyDescent="0.2">
      <c r="A43" s="14" t="s">
        <v>22</v>
      </c>
      <c r="B43" s="23">
        <v>6089688.8399999999</v>
      </c>
      <c r="C43" s="24">
        <v>11130833.359999999</v>
      </c>
      <c r="D43" s="4">
        <v>5000</v>
      </c>
    </row>
    <row r="44" spans="1:4" ht="11.25" hidden="1" customHeight="1" x14ac:dyDescent="0.2">
      <c r="A44" s="14" t="s">
        <v>24</v>
      </c>
      <c r="B44" s="23">
        <v>0</v>
      </c>
      <c r="C44" s="24">
        <v>0</v>
      </c>
      <c r="D44" s="4">
        <v>7000</v>
      </c>
    </row>
    <row r="45" spans="1:4" ht="11.25" customHeight="1" x14ac:dyDescent="0.2">
      <c r="A45" s="16" t="s">
        <v>46</v>
      </c>
      <c r="B45" s="21">
        <f>B36-B41</f>
        <v>-69164908.950000003</v>
      </c>
      <c r="C45" s="22">
        <f>C36-C41</f>
        <v>-185608107.38999999</v>
      </c>
      <c r="D45" s="4" t="s">
        <v>38</v>
      </c>
    </row>
    <row r="46" spans="1:4" ht="11.25" customHeight="1" x14ac:dyDescent="0.2">
      <c r="A46" s="17"/>
      <c r="B46" s="25"/>
      <c r="C46" s="26"/>
      <c r="D46" s="4" t="s">
        <v>38</v>
      </c>
    </row>
    <row r="47" spans="1:4" ht="11.25" customHeight="1" x14ac:dyDescent="0.2">
      <c r="A47" s="16" t="s">
        <v>47</v>
      </c>
      <c r="B47" s="25"/>
      <c r="C47" s="26"/>
      <c r="D47" s="4" t="s">
        <v>38</v>
      </c>
    </row>
    <row r="48" spans="1:4" ht="11.25" customHeight="1" x14ac:dyDescent="0.2">
      <c r="A48" s="13" t="s">
        <v>1</v>
      </c>
      <c r="B48" s="21">
        <f>SUM(B49+B52)</f>
        <v>4368572.46</v>
      </c>
      <c r="C48" s="22">
        <f>SUM(C49+C52)</f>
        <v>0</v>
      </c>
      <c r="D48" s="4" t="s">
        <v>38</v>
      </c>
    </row>
    <row r="49" spans="1:4" ht="11.25" hidden="1" customHeight="1" x14ac:dyDescent="0.2">
      <c r="A49" s="14" t="s">
        <v>25</v>
      </c>
      <c r="B49" s="23">
        <f>B50+B51</f>
        <v>0</v>
      </c>
      <c r="C49" s="24">
        <f>C50+C51</f>
        <v>0</v>
      </c>
      <c r="D49" s="4" t="s">
        <v>38</v>
      </c>
    </row>
    <row r="50" spans="1:4" ht="11.25" hidden="1" customHeight="1" x14ac:dyDescent="0.2">
      <c r="A50" s="14" t="s">
        <v>26</v>
      </c>
      <c r="B50" s="23">
        <v>0</v>
      </c>
      <c r="C50" s="24">
        <v>0</v>
      </c>
      <c r="D50" s="6" t="s">
        <v>49</v>
      </c>
    </row>
    <row r="51" spans="1:4" ht="11.25" hidden="1" customHeight="1" x14ac:dyDescent="0.2">
      <c r="A51" s="14" t="s">
        <v>27</v>
      </c>
      <c r="B51" s="23">
        <v>0</v>
      </c>
      <c r="C51" s="24">
        <v>0</v>
      </c>
      <c r="D51" s="6" t="s">
        <v>50</v>
      </c>
    </row>
    <row r="52" spans="1:4" ht="11.25" customHeight="1" x14ac:dyDescent="0.2">
      <c r="A52" s="14" t="s">
        <v>28</v>
      </c>
      <c r="B52" s="23">
        <v>4368572.46</v>
      </c>
      <c r="C52" s="24">
        <v>0</v>
      </c>
      <c r="D52" s="6" t="s">
        <v>51</v>
      </c>
    </row>
    <row r="53" spans="1:4" ht="11.25" customHeight="1" x14ac:dyDescent="0.2">
      <c r="A53" s="15"/>
      <c r="B53" s="25"/>
      <c r="C53" s="26"/>
      <c r="D53" s="4" t="s">
        <v>38</v>
      </c>
    </row>
    <row r="54" spans="1:4" ht="11.25" customHeight="1" x14ac:dyDescent="0.2">
      <c r="A54" s="13" t="s">
        <v>6</v>
      </c>
      <c r="B54" s="21">
        <f>SUM(B55+B58)</f>
        <v>0</v>
      </c>
      <c r="C54" s="22">
        <f>SUM(C55+C58)</f>
        <v>37394878.229999997</v>
      </c>
      <c r="D54" s="4" t="s">
        <v>38</v>
      </c>
    </row>
    <row r="55" spans="1:4" ht="11.25" hidden="1" customHeight="1" x14ac:dyDescent="0.2">
      <c r="A55" s="14" t="s">
        <v>29</v>
      </c>
      <c r="B55" s="23">
        <f>SUM(B56+B57)</f>
        <v>0</v>
      </c>
      <c r="C55" s="24">
        <f>SUM(C56+C57)</f>
        <v>0</v>
      </c>
      <c r="D55" s="4" t="s">
        <v>38</v>
      </c>
    </row>
    <row r="56" spans="1:4" ht="11.25" hidden="1" customHeight="1" x14ac:dyDescent="0.2">
      <c r="A56" s="14" t="s">
        <v>26</v>
      </c>
      <c r="B56" s="23">
        <v>0</v>
      </c>
      <c r="C56" s="24">
        <v>0</v>
      </c>
      <c r="D56" s="4" t="s">
        <v>52</v>
      </c>
    </row>
    <row r="57" spans="1:4" ht="11.25" hidden="1" customHeight="1" x14ac:dyDescent="0.2">
      <c r="A57" s="14" t="s">
        <v>27</v>
      </c>
      <c r="B57" s="23">
        <v>0</v>
      </c>
      <c r="C57" s="24">
        <v>0</v>
      </c>
      <c r="D57" s="4" t="s">
        <v>53</v>
      </c>
    </row>
    <row r="58" spans="1:4" ht="11.25" customHeight="1" x14ac:dyDescent="0.2">
      <c r="A58" s="14" t="s">
        <v>30</v>
      </c>
      <c r="B58" s="23">
        <v>0</v>
      </c>
      <c r="C58" s="24">
        <v>37394878.229999997</v>
      </c>
      <c r="D58" s="4" t="s">
        <v>38</v>
      </c>
    </row>
    <row r="59" spans="1:4" ht="11.25" customHeight="1" x14ac:dyDescent="0.2">
      <c r="A59" s="16" t="s">
        <v>48</v>
      </c>
      <c r="B59" s="21">
        <f>B48-B54</f>
        <v>4368572.46</v>
      </c>
      <c r="C59" s="22">
        <f>C48-C54</f>
        <v>-37394878.229999997</v>
      </c>
      <c r="D59" s="4" t="s">
        <v>38</v>
      </c>
    </row>
    <row r="60" spans="1:4" ht="11.25" customHeight="1" x14ac:dyDescent="0.2">
      <c r="A60" s="17"/>
      <c r="B60" s="25"/>
      <c r="C60" s="26"/>
      <c r="D60" s="4" t="s">
        <v>38</v>
      </c>
    </row>
    <row r="61" spans="1:4" ht="11.25" customHeight="1" x14ac:dyDescent="0.2">
      <c r="A61" s="16" t="s">
        <v>31</v>
      </c>
      <c r="B61" s="21">
        <f>B59+B45+B33</f>
        <v>-66045419.660000019</v>
      </c>
      <c r="C61" s="22">
        <f>C59+C45+C33</f>
        <v>-128081133.62999997</v>
      </c>
      <c r="D61" s="4" t="s">
        <v>38</v>
      </c>
    </row>
    <row r="62" spans="1:4" ht="11.25" customHeight="1" x14ac:dyDescent="0.2">
      <c r="A62" s="17"/>
      <c r="B62" s="25"/>
      <c r="C62" s="26"/>
      <c r="D62" s="4" t="s">
        <v>38</v>
      </c>
    </row>
    <row r="63" spans="1:4" ht="11.25" customHeight="1" x14ac:dyDescent="0.2">
      <c r="A63" s="16" t="s">
        <v>32</v>
      </c>
      <c r="B63" s="21">
        <v>92257512.719999999</v>
      </c>
      <c r="C63" s="22">
        <v>220338646.34999999</v>
      </c>
      <c r="D63" s="4" t="s">
        <v>38</v>
      </c>
    </row>
    <row r="64" spans="1:4" ht="11.25" customHeight="1" x14ac:dyDescent="0.2">
      <c r="A64" s="17"/>
      <c r="B64" s="25"/>
      <c r="C64" s="26"/>
      <c r="D64" s="4" t="s">
        <v>38</v>
      </c>
    </row>
    <row r="65" spans="1:4" ht="11.25" customHeight="1" x14ac:dyDescent="0.2">
      <c r="A65" s="16" t="s">
        <v>33</v>
      </c>
      <c r="B65" s="21">
        <v>26212093.059999999</v>
      </c>
      <c r="C65" s="22">
        <v>92257512.719999999</v>
      </c>
      <c r="D65" s="4" t="s">
        <v>38</v>
      </c>
    </row>
    <row r="66" spans="1:4" ht="11.25" customHeight="1" x14ac:dyDescent="0.2">
      <c r="A66" s="18"/>
      <c r="B66" s="19"/>
      <c r="C66" s="20"/>
    </row>
    <row r="67" spans="1:4" s="33" customFormat="1" ht="11.25" customHeight="1" x14ac:dyDescent="0.2">
      <c r="A67" s="29"/>
      <c r="B67" s="28"/>
      <c r="C67" s="27"/>
    </row>
    <row r="69" spans="1:4" ht="27.75" customHeight="1" x14ac:dyDescent="0.2">
      <c r="A69" s="30" t="s">
        <v>56</v>
      </c>
      <c r="B69" s="30"/>
      <c r="C69" s="30"/>
    </row>
    <row r="70" spans="1:4" x14ac:dyDescent="0.2">
      <c r="A70" s="34"/>
      <c r="B70" s="34"/>
      <c r="C70" s="34"/>
    </row>
    <row r="71" spans="1:4" x14ac:dyDescent="0.2">
      <c r="A71" s="34"/>
      <c r="B71" s="34"/>
      <c r="C71" s="34"/>
    </row>
    <row r="72" spans="1:4" x14ac:dyDescent="0.2">
      <c r="A72" s="34"/>
      <c r="B72" s="34"/>
      <c r="C72" s="34"/>
    </row>
    <row r="73" spans="1:4" x14ac:dyDescent="0.2">
      <c r="A73" s="34"/>
      <c r="B73" s="34"/>
      <c r="C73" s="34"/>
    </row>
    <row r="74" spans="1:4" x14ac:dyDescent="0.2">
      <c r="A74" s="34"/>
      <c r="B74" s="34"/>
      <c r="C74" s="34"/>
    </row>
    <row r="75" spans="1:4" x14ac:dyDescent="0.2">
      <c r="A75" s="36" t="s">
        <v>57</v>
      </c>
      <c r="B75" s="32" t="s">
        <v>58</v>
      </c>
      <c r="C75" s="32"/>
    </row>
    <row r="76" spans="1:4" ht="22.5" x14ac:dyDescent="0.2">
      <c r="A76" s="35" t="s">
        <v>59</v>
      </c>
      <c r="B76" s="31" t="s">
        <v>60</v>
      </c>
      <c r="C76" s="31"/>
    </row>
  </sheetData>
  <sheetProtection formatCells="0" formatColumns="0" formatRows="0" autoFilter="0"/>
  <mergeCells count="4">
    <mergeCell ref="A1:C1"/>
    <mergeCell ref="B75:C75"/>
    <mergeCell ref="B76:C76"/>
    <mergeCell ref="A69:C69"/>
  </mergeCells>
  <printOptions horizontalCentered="1" verticalCentered="1"/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212f5b6f-540c-444d-8783-9749c880513e"/>
    <ds:schemaRef ds:uri="http://purl.org/dc/terms/"/>
    <ds:schemaRef ds:uri="45be96a9-161b-45e5-8955-82d7971c9a35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2023-01-28T18:20:40Z</cp:lastPrinted>
  <dcterms:created xsi:type="dcterms:W3CDTF">2012-12-11T20:31:36Z</dcterms:created>
  <dcterms:modified xsi:type="dcterms:W3CDTF">2023-01-28T18:21:00Z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