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ro\REQUERIMIENTOS\SEVAC\2023\1° trim 2023\Solventaciones\"/>
    </mc:Choice>
  </mc:AlternateContent>
  <bookViews>
    <workbookView xWindow="0" yWindow="0" windowWidth="19200" windowHeight="8180" tabRatio="885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CFG!$A$3:$G$40</definedName>
    <definedName name="_xlnm._FilterDatabase" localSheetId="0" hidden="1">COG!$A$3:$G$76</definedName>
  </definedNames>
  <calcPr calcId="162913"/>
</workbook>
</file>

<file path=xl/calcChain.xml><?xml version="1.0" encoding="utf-8"?>
<calcChain xmlns="http://schemas.openxmlformats.org/spreadsheetml/2006/main">
  <c r="D14" i="4" l="1"/>
  <c r="G14" i="4" s="1"/>
  <c r="D13" i="4"/>
  <c r="G13" i="4" s="1"/>
  <c r="F41" i="4" l="1"/>
  <c r="E41" i="4"/>
  <c r="C41" i="4"/>
  <c r="D40" i="4"/>
  <c r="G40" i="4" s="1"/>
  <c r="D39" i="4"/>
  <c r="G39" i="4" s="1"/>
  <c r="D38" i="4"/>
  <c r="G38" i="4" s="1"/>
  <c r="D37" i="4"/>
  <c r="G37" i="4" s="1"/>
  <c r="D36" i="4"/>
  <c r="G36" i="4" s="1"/>
  <c r="D35" i="4"/>
  <c r="G35" i="4" s="1"/>
  <c r="D34" i="4"/>
  <c r="G34" i="4" s="1"/>
  <c r="B41" i="4"/>
  <c r="F27" i="4"/>
  <c r="E27" i="4"/>
  <c r="D26" i="4"/>
  <c r="G26" i="4" s="1"/>
  <c r="D25" i="4"/>
  <c r="G25" i="4" s="1"/>
  <c r="D24" i="4"/>
  <c r="G24" i="4" s="1"/>
  <c r="D23" i="4"/>
  <c r="G23" i="4" s="1"/>
  <c r="C27" i="4"/>
  <c r="B27" i="4"/>
  <c r="D12" i="4"/>
  <c r="G12" i="4" s="1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F16" i="4"/>
  <c r="E16" i="4"/>
  <c r="C16" i="4"/>
  <c r="B16" i="4"/>
  <c r="G27" i="4" l="1"/>
  <c r="G41" i="4"/>
  <c r="D27" i="4"/>
  <c r="D41" i="4"/>
  <c r="G16" i="4"/>
  <c r="D16" i="4"/>
  <c r="D40" i="5" l="1"/>
  <c r="G40" i="5" s="1"/>
  <c r="D39" i="5"/>
  <c r="G39" i="5" s="1"/>
  <c r="D38" i="5"/>
  <c r="D37" i="5"/>
  <c r="G37" i="5" s="1"/>
  <c r="D34" i="5"/>
  <c r="G34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3" i="5"/>
  <c r="G23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4" i="5"/>
  <c r="G14" i="5" s="1"/>
  <c r="D13" i="5"/>
  <c r="D12" i="5"/>
  <c r="G12" i="5" s="1"/>
  <c r="D11" i="5"/>
  <c r="G11" i="5" s="1"/>
  <c r="D10" i="5"/>
  <c r="G10" i="5" s="1"/>
  <c r="D9" i="5"/>
  <c r="G9" i="5" s="1"/>
  <c r="D8" i="5"/>
  <c r="G8" i="5" s="1"/>
  <c r="D7" i="5"/>
  <c r="G7" i="5" s="1"/>
  <c r="F36" i="5"/>
  <c r="F25" i="5"/>
  <c r="F16" i="5"/>
  <c r="F6" i="5"/>
  <c r="E36" i="5"/>
  <c r="E25" i="5"/>
  <c r="E16" i="5"/>
  <c r="E6" i="5"/>
  <c r="C36" i="5"/>
  <c r="C25" i="5"/>
  <c r="C16" i="5"/>
  <c r="C6" i="5"/>
  <c r="B36" i="5"/>
  <c r="B25" i="5"/>
  <c r="B16" i="5"/>
  <c r="B6" i="5"/>
  <c r="F16" i="8"/>
  <c r="E16" i="8"/>
  <c r="D15" i="8"/>
  <c r="G15" i="8" s="1"/>
  <c r="D14" i="8"/>
  <c r="G14" i="8" s="1"/>
  <c r="D12" i="8"/>
  <c r="G12" i="8" s="1"/>
  <c r="D8" i="8"/>
  <c r="G8" i="8" s="1"/>
  <c r="D6" i="8"/>
  <c r="G6" i="8" s="1"/>
  <c r="C16" i="8"/>
  <c r="B16" i="8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12" i="6"/>
  <c r="G12" i="6" s="1"/>
  <c r="D76" i="6"/>
  <c r="G76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8" i="6"/>
  <c r="G68" i="6" s="1"/>
  <c r="D67" i="6"/>
  <c r="G67" i="6" s="1"/>
  <c r="D66" i="6"/>
  <c r="G66" i="6" s="1"/>
  <c r="D64" i="6"/>
  <c r="G64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6" i="6"/>
  <c r="G56" i="6" s="1"/>
  <c r="D55" i="6"/>
  <c r="G55" i="6" s="1"/>
  <c r="D54" i="6"/>
  <c r="G54" i="6" s="1"/>
  <c r="D52" i="6"/>
  <c r="G52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2" i="6"/>
  <c r="G42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2" i="6"/>
  <c r="G32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2" i="6"/>
  <c r="G22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E69" i="6"/>
  <c r="E65" i="6"/>
  <c r="E57" i="6"/>
  <c r="E53" i="6"/>
  <c r="E43" i="6"/>
  <c r="E33" i="6"/>
  <c r="E23" i="6"/>
  <c r="E13" i="6"/>
  <c r="E5" i="6"/>
  <c r="C69" i="6"/>
  <c r="C65" i="6"/>
  <c r="C57" i="6"/>
  <c r="C53" i="6"/>
  <c r="C43" i="6"/>
  <c r="C33" i="6"/>
  <c r="C23" i="6"/>
  <c r="C13" i="6"/>
  <c r="C5" i="6"/>
  <c r="B69" i="6"/>
  <c r="B65" i="6"/>
  <c r="B57" i="6"/>
  <c r="B53" i="6"/>
  <c r="B43" i="6"/>
  <c r="B33" i="6"/>
  <c r="B23" i="6"/>
  <c r="B13" i="6"/>
  <c r="B5" i="6"/>
  <c r="D53" i="6" l="1"/>
  <c r="G53" i="6" s="1"/>
  <c r="D43" i="6"/>
  <c r="G43" i="6" s="1"/>
  <c r="D13" i="6"/>
  <c r="G13" i="6" s="1"/>
  <c r="D23" i="6"/>
  <c r="G23" i="6" s="1"/>
  <c r="D69" i="6"/>
  <c r="G69" i="6" s="1"/>
  <c r="D33" i="6"/>
  <c r="G33" i="6" s="1"/>
  <c r="D65" i="6"/>
  <c r="G65" i="6" s="1"/>
  <c r="D57" i="6"/>
  <c r="G57" i="6" s="1"/>
  <c r="F77" i="6"/>
  <c r="B77" i="6"/>
  <c r="C77" i="6"/>
  <c r="D5" i="6"/>
  <c r="E77" i="6"/>
  <c r="D16" i="8"/>
  <c r="B41" i="5"/>
  <c r="G25" i="5"/>
  <c r="G16" i="5"/>
  <c r="D36" i="5"/>
  <c r="G38" i="5"/>
  <c r="G36" i="5" s="1"/>
  <c r="D6" i="5"/>
  <c r="G13" i="5"/>
  <c r="G6" i="5" s="1"/>
  <c r="C41" i="5"/>
  <c r="E41" i="5"/>
  <c r="F41" i="5"/>
  <c r="D25" i="5"/>
  <c r="D16" i="5"/>
  <c r="G16" i="8"/>
  <c r="D41" i="5" l="1"/>
  <c r="D77" i="6"/>
  <c r="G5" i="6"/>
  <c r="G77" i="6" s="1"/>
  <c r="G41" i="5"/>
</calcChain>
</file>

<file path=xl/sharedStrings.xml><?xml version="1.0" encoding="utf-8"?>
<sst xmlns="http://schemas.openxmlformats.org/spreadsheetml/2006/main" count="208" uniqueCount="148">
  <si>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</si>
  <si>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</si>
  <si>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</si>
  <si>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</si>
  <si>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</si>
  <si>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</si>
  <si>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</si>
  <si>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</si>
  <si>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</si>
  <si>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</si>
  <si>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</si>
  <si>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</si>
  <si>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</si>
  <si>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</si>
  <si>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</si>
  <si>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</si>
  <si>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</si>
  <si>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</si>
  <si>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</si>
  <si>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</si>
  <si>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</si>
  <si>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</si>
  <si>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</si>
  <si>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</si>
  <si>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</si>
  <si>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</si>
  <si>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</si>
  <si>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</si>
  <si>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</si>
  <si>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</si>
  <si>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</si>
  <si>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</si>
  <si>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</si>
  <si>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</si>
  <si>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</si>
  <si>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</si>
  <si>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</si>
  <si>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</si>
  <si>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</si>
  <si>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</si>
  <si>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</si>
  <si>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</si>
  <si>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</si>
  <si>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</si>
  <si>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</si>
  <si>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</si>
  <si>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</si>
  <si>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</si>
  <si>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</si>
  <si>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</si>
  <si>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</si>
  <si>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</si>
  <si>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</si>
  <si>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</si>
  <si>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</si>
  <si>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</si>
  <si>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</si>
  <si>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</si>
  <si>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</si>
  <si>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</si>
  <si>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</si>
  <si>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</si>
  <si>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</si>
  <si>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</si>
  <si>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</si>
  <si>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</si>
  <si>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</si>
  <si>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</si>
  <si>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</si>
  <si>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</si>
  <si>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</si>
  <si>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</si>
  <si>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</si>
  <si>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</si>
  <si>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</si>
  <si>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</si>
  <si>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</si>
  <si>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</si>
  <si>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</si>
  <si>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</si>
  <si>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</si>
  <si>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</si>
  <si>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</si>
  <si>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</si>
  <si>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</si>
  <si>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</si>
  <si>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</si>
  <si>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</si>
  <si>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</si>
  <si>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</si>
  <si>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</si>
  <si>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</si>
  <si>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</si>
  <si>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</si>
  <si>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</si>
  <si>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</si>
  <si>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</si>
  <si>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</si>
  <si>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</si>
  <si>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</si>
  <si>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</si>
  <si>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</si>
  <si>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</si>
  <si>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</si>
  <si>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</si>
  <si>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</si>
  <si>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</si>
  <si>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</si>
  <si>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</si>
  <si>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</si>
  <si>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</si>
  <si>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</si>
  <si>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</si>
  <si>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</si>
  <si>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</si>
  <si>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</si>
  <si>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</si>
  <si>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</si>
  <si>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</si>
  <si>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</si>
  <si>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</si>
  <si>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Órganismos Autónomos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</si>
  <si>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</si>
  <si>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</si>
  <si>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</si>
  <si>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</si>
  <si>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</si>
  <si>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Entidades Paraestatales Financieras No Monetarias con Participación Estatal Mayoritaria</t>
  </si>
  <si>
    <t>Sistema de Agua Potable y Alcantarillado San Miguel de Allende, Gto. 
Estado Analítico del Ejercicio del Presupuesto de Egresos
Clasificación por Objeto del Gasto (Capítulo y Concepto)
Del 1 de Enero al 31 de Marzo de 2023</t>
  </si>
  <si>
    <t>Sistema de Agua Potable y Alcantarillado San Miguel de Allende, Gto. 
Estado Analítico del Ejercicio del Presupuesto de Egresos
Clasificación Económica (por Tipo de Gasto)
Del 1 de Enero al 31 de Marzo de 2023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</si>
  <si>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</si>
  <si>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</si>
  <si>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</si>
  <si>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</si>
  <si>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</si>
  <si>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</si>
  <si>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</si>
  <si>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</si>
  <si>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</si>
  <si>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31 de Marzo de 2023</t>
  </si>
  <si>
    <t>Sistema de Agua Potable y Alcantarillado San Miguel de Allende, Gto. 
Estado Analítico del Ejercicio del Presupuesto de Egresos
Clasificación Administrativa (Poderes)
Del 1 de Enero al 31 de Marzo de 2023</t>
  </si>
  <si>
    <t>Sistema de Agua Potable y Alcantarillado San Miguel de Allende, Gto. 
Estado Analítico del Ejercicio del Presupuesto de Egresos
Clasificación Administrativa (Sector Paraestatal)
Del 1 de Enero al 31 de Marzo de 2023</t>
  </si>
  <si>
    <t>Sistema de Agua Potable y Alcantarillado San Miguel de Allende, Gto. 
Estado Analítico del Ejercicio del Presupuesto de Egresos
Clasificación Funcional (Finalidad y Función)
Del 1 de Enero al 31 de Marzo de 2023</t>
  </si>
  <si>
    <t>_________________________</t>
  </si>
  <si>
    <t>DIRECTORA ADMINISTRATIVA
LIC. MARIA DE LOURDES MORALES ROJAS</t>
  </si>
  <si>
    <t>DIRECTOR GENERAL
ING. ARQ. CARLOS VAZQUEZ</t>
  </si>
  <si>
    <t>Coordinación de la Politica de Gobierno</t>
  </si>
  <si>
    <t>"Bajo protesta de decir verdad declaramos que los Estados Financieros y sus notas, son razonablemente correctos y son responsabilidad del emisor"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</si>
</sst>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</numFmts>
  <fonts count="12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9">
    <xf numFmtId="0" fontId="0" fillId="0" borderId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4" fillId="0" borderId="1" xfId="0" applyFont="1" applyFill="1" applyBorder="1" applyAlignment="1" applyProtection="1">
      <alignment horizontal="center"/>
    </xf>
    <xf numFmtId="4" fontId="8" fillId="2" borderId="8" xfId="9" applyNumberFormat="1" applyFont="1" applyFill="1" applyBorder="1" applyAlignment="1">
      <alignment horizontal="center" vertical="center" wrapText="1"/>
    </xf>
    <xf numFmtId="0" fontId="8" fillId="2" borderId="8" xfId="9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left"/>
    </xf>
    <xf numFmtId="4" fontId="4" fillId="0" borderId="14" xfId="0" applyNumberFormat="1" applyFont="1" applyFill="1" applyBorder="1" applyProtection="1">
      <protection locked="0"/>
    </xf>
    <xf numFmtId="4" fontId="4" fillId="0" borderId="12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10" xfId="0" applyFont="1" applyFill="1" applyBorder="1" applyAlignment="1" applyProtection="1">
      <alignment horizontal="center"/>
      <protection locked="0"/>
    </xf>
    <xf numFmtId="4" fontId="8" fillId="0" borderId="12" xfId="0" applyNumberFormat="1" applyFont="1" applyFill="1" applyBorder="1" applyProtection="1">
      <protection locked="0"/>
    </xf>
    <xf numFmtId="4" fontId="8" fillId="0" borderId="14" xfId="0" applyNumberFormat="1" applyFont="1" applyFill="1" applyBorder="1" applyProtection="1">
      <protection locked="0"/>
    </xf>
    <xf numFmtId="4" fontId="4" fillId="0" borderId="13" xfId="0" applyNumberFormat="1" applyFont="1" applyFill="1" applyBorder="1" applyProtection="1">
      <protection locked="0"/>
    </xf>
    <xf numFmtId="4" fontId="8" fillId="0" borderId="13" xfId="0" applyNumberFormat="1" applyFont="1" applyFill="1" applyBorder="1" applyProtection="1">
      <protection locked="0"/>
    </xf>
    <xf numFmtId="4" fontId="4" fillId="0" borderId="14" xfId="0" applyNumberFormat="1" applyFont="1" applyBorder="1" applyProtection="1">
      <protection locked="0"/>
    </xf>
    <xf numFmtId="4" fontId="4" fillId="0" borderId="13" xfId="0" applyNumberFormat="1" applyFont="1" applyBorder="1" applyProtection="1">
      <protection locked="0"/>
    </xf>
    <xf numFmtId="4" fontId="8" fillId="0" borderId="8" xfId="0" applyNumberFormat="1" applyFont="1" applyFill="1" applyBorder="1" applyProtection="1">
      <protection locked="0"/>
    </xf>
    <xf numFmtId="0" fontId="8" fillId="0" borderId="1" xfId="0" applyFont="1" applyFill="1" applyBorder="1" applyAlignment="1" applyProtection="1">
      <alignment horizontal="left"/>
    </xf>
    <xf numFmtId="0" fontId="10" fillId="0" borderId="1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 indent="1"/>
    </xf>
    <xf numFmtId="0" fontId="4" fillId="0" borderId="6" xfId="0" applyFont="1" applyFill="1" applyBorder="1" applyAlignment="1" applyProtection="1">
      <alignment horizontal="left" indent="1"/>
    </xf>
    <xf numFmtId="0" fontId="4" fillId="0" borderId="3" xfId="9" applyFont="1" applyFill="1" applyBorder="1" applyAlignment="1">
      <alignment horizontal="left" vertical="center" indent="1"/>
    </xf>
    <xf numFmtId="0" fontId="4" fillId="0" borderId="4" xfId="0" applyFont="1" applyFill="1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wrapText="1" indent="1"/>
      <protection locked="0"/>
    </xf>
    <xf numFmtId="0" fontId="4" fillId="0" borderId="0" xfId="0" applyFont="1" applyFill="1" applyBorder="1" applyAlignment="1">
      <alignment horizontal="left" wrapText="1" indent="1"/>
    </xf>
    <xf numFmtId="0" fontId="0" fillId="0" borderId="0" xfId="0" applyBorder="1" applyProtection="1">
      <protection locked="0"/>
    </xf>
    <xf numFmtId="0" fontId="4" fillId="0" borderId="0" xfId="8" applyFont="1" applyBorder="1" applyAlignment="1" applyProtection="1">
      <alignment vertical="center" wrapText="1"/>
      <protection locked="0"/>
    </xf>
    <xf numFmtId="0" fontId="0" fillId="0" borderId="0" xfId="0"/>
    <xf numFmtId="0" fontId="0" fillId="0" borderId="0" xfId="0" applyProtection="1">
      <protection locked="0"/>
    </xf>
    <xf numFmtId="0" fontId="4" fillId="0" borderId="0" xfId="8" applyFont="1" applyAlignment="1" applyProtection="1">
      <protection locked="0"/>
    </xf>
    <xf numFmtId="0" fontId="4" fillId="0" borderId="0" xfId="8" applyFont="1" applyBorder="1" applyAlignment="1" applyProtection="1">
      <alignment horizontal="center" vertical="center" wrapText="1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Border="1" applyAlignment="1" applyProtection="1">
      <alignment horizontal="center" vertical="top" wrapText="1"/>
      <protection locked="0"/>
    </xf>
    <xf numFmtId="0" fontId="4" fillId="0" borderId="0" xfId="8" applyFont="1" applyAlignment="1" applyProtection="1">
      <alignment horizontal="center" wrapText="1"/>
      <protection locked="0"/>
    </xf>
    <xf numFmtId="0" fontId="8" fillId="2" borderId="3" xfId="9" applyFont="1" applyFill="1" applyBorder="1" applyAlignment="1">
      <alignment vertical="center"/>
    </xf>
    <xf numFmtId="0" fontId="8" fillId="2" borderId="7" xfId="9" applyFont="1" applyFill="1" applyBorder="1" applyAlignment="1">
      <alignment vertical="center"/>
    </xf>
    <xf numFmtId="0" fontId="8" fillId="2" borderId="11" xfId="9" applyFont="1" applyFill="1" applyBorder="1" applyAlignment="1">
      <alignment horizontal="center" vertical="center"/>
    </xf>
    <xf numFmtId="0" fontId="8" fillId="2" borderId="2" xfId="9" applyFont="1" applyFill="1" applyBorder="1" applyAlignment="1">
      <alignment vertical="center"/>
    </xf>
    <xf numFmtId="0" fontId="8" fillId="2" borderId="1" xfId="9" applyFont="1" applyFill="1" applyBorder="1" applyAlignment="1">
      <alignment vertical="center"/>
    </xf>
    <xf numFmtId="0" fontId="8" fillId="2" borderId="5" xfId="9" applyFont="1" applyFill="1" applyBorder="1" applyAlignment="1">
      <alignment vertical="center"/>
    </xf>
    <xf numFmtId="0" fontId="8" fillId="2" borderId="0" xfId="9" applyFont="1" applyFill="1" applyBorder="1" applyAlignment="1">
      <alignment horizontal="center" vertical="center"/>
    </xf>
    <xf numFmtId="0" fontId="8" fillId="2" borderId="14" xfId="9" applyNumberFormat="1" applyFont="1" applyFill="1" applyBorder="1" applyAlignment="1">
      <alignment horizontal="center" vertical="center" wrapText="1"/>
    </xf>
    <xf numFmtId="0" fontId="11" fillId="0" borderId="0" xfId="0" applyFont="1" applyFill="1" applyProtection="1">
      <protection locked="0"/>
    </xf>
    <xf numFmtId="4" fontId="4" fillId="0" borderId="14" xfId="0" applyNumberFormat="1" applyFont="1" applyFill="1" applyBorder="1" applyProtection="1">
      <protection locked="0"/>
    </xf>
    <xf numFmtId="4" fontId="8" fillId="0" borderId="12" xfId="0" applyNumberFormat="1" applyFont="1" applyFill="1" applyBorder="1" applyProtection="1">
      <protection locked="0"/>
    </xf>
    <xf numFmtId="4" fontId="8" fillId="0" borderId="14" xfId="0" applyNumberFormat="1" applyFont="1" applyFill="1" applyBorder="1" applyProtection="1">
      <protection locked="0"/>
    </xf>
    <xf numFmtId="4" fontId="4" fillId="0" borderId="13" xfId="0" applyNumberFormat="1" applyFont="1" applyFill="1" applyBorder="1" applyProtection="1">
      <protection locked="0"/>
    </xf>
    <xf numFmtId="4" fontId="4" fillId="0" borderId="14" xfId="0" applyNumberFormat="1" applyFont="1" applyBorder="1" applyProtection="1">
      <protection locked="0"/>
    </xf>
    <xf numFmtId="4" fontId="4" fillId="0" borderId="13" xfId="0" applyNumberFormat="1" applyFont="1" applyBorder="1" applyProtection="1">
      <protection locked="0"/>
    </xf>
    <xf numFmtId="4" fontId="4" fillId="0" borderId="14" xfId="0" applyNumberFormat="1" applyFont="1" applyFill="1" applyBorder="1" applyProtection="1">
      <protection locked="0"/>
    </xf>
    <xf numFmtId="4" fontId="4" fillId="0" borderId="14" xfId="0" applyNumberFormat="1" applyFont="1" applyFill="1" applyBorder="1" applyProtection="1">
      <protection locked="0"/>
    </xf>
    <xf numFmtId="4" fontId="4" fillId="0" borderId="14" xfId="0" applyNumberFormat="1" applyFont="1" applyFill="1" applyBorder="1" applyProtection="1">
      <protection locked="0"/>
    </xf>
    <xf numFmtId="0" fontId="4" fillId="0" borderId="0" xfId="0" applyFont="1" applyAlignment="1">
      <alignment horizontal="left" indent="1"/>
    </xf>
    <xf numFmtId="0" fontId="4" fillId="0" borderId="6" xfId="0" applyFont="1" applyBorder="1" applyAlignment="1">
      <alignment horizontal="left" indent="1"/>
    </xf>
    <xf numFmtId="0" fontId="8" fillId="0" borderId="6" xfId="0" applyFont="1" applyBorder="1" applyAlignment="1" applyProtection="1">
      <alignment horizontal="left" indent="1"/>
      <protection locked="0"/>
    </xf>
    <xf numFmtId="0" fontId="8" fillId="2" borderId="10" xfId="9" applyFont="1" applyFill="1" applyBorder="1" applyAlignment="1" applyProtection="1">
      <alignment horizontal="center" vertical="center" wrapText="1"/>
      <protection locked="0"/>
    </xf>
    <xf numFmtId="0" fontId="8" fillId="2" borderId="11" xfId="9" applyFont="1" applyFill="1" applyBorder="1" applyAlignment="1" applyProtection="1">
      <alignment horizontal="center" vertical="center" wrapText="1"/>
      <protection locked="0"/>
    </xf>
    <xf numFmtId="0" fontId="8" fillId="2" borderId="9" xfId="9" applyFont="1" applyFill="1" applyBorder="1" applyAlignment="1" applyProtection="1">
      <alignment horizontal="center" vertical="center" wrapText="1"/>
      <protection locked="0"/>
    </xf>
    <xf numFmtId="4" fontId="8" fillId="2" borderId="12" xfId="9" applyNumberFormat="1" applyFont="1" applyFill="1" applyBorder="1" applyAlignment="1">
      <alignment horizontal="center" vertical="center" wrapText="1"/>
    </xf>
    <xf numFmtId="4" fontId="8" fillId="2" borderId="13" xfId="9" applyNumberFormat="1" applyFont="1" applyFill="1" applyBorder="1" applyAlignment="1">
      <alignment horizontal="center" vertical="center" wrapText="1"/>
    </xf>
    <xf numFmtId="0" fontId="4" fillId="0" borderId="0" xfId="8" applyFont="1" applyBorder="1" applyAlignment="1" applyProtection="1">
      <alignment horizontal="center" vertical="top" wrapText="1"/>
      <protection locked="0"/>
    </xf>
    <xf numFmtId="0" fontId="4" fillId="0" borderId="0" xfId="8" applyFont="1" applyAlignment="1" applyProtection="1">
      <alignment horizontal="center"/>
      <protection locked="0"/>
    </xf>
    <xf numFmtId="0" fontId="4" fillId="0" borderId="0" xfId="8" applyFont="1" applyBorder="1" applyAlignment="1" applyProtection="1">
      <alignment horizontal="center" vertical="center" wrapText="1"/>
      <protection locked="0"/>
    </xf>
    <xf numFmtId="0" fontId="8" fillId="2" borderId="3" xfId="9" applyFont="1" applyFill="1" applyBorder="1" applyAlignment="1">
      <alignment horizontal="center" vertical="center"/>
    </xf>
    <xf numFmtId="0" fontId="8" fillId="2" borderId="4" xfId="9" applyFont="1" applyFill="1" applyBorder="1" applyAlignment="1">
      <alignment horizontal="center" vertical="center"/>
    </xf>
    <xf numFmtId="0" fontId="8" fillId="2" borderId="7" xfId="9" applyFont="1" applyFill="1" applyBorder="1" applyAlignment="1">
      <alignment horizontal="center" vertical="center"/>
    </xf>
  </cellXfs>
  <cellStyles count="69">
    <cellStyle name="Euro" xfId="1"/>
    <cellStyle name="Millares 2" xfId="2"/>
    <cellStyle name="Millares 2 10" xfId="61"/>
    <cellStyle name="Millares 2 2" xfId="3"/>
    <cellStyle name="Millares 2 2 2" xfId="51"/>
    <cellStyle name="Millares 2 2 3" xfId="41"/>
    <cellStyle name="Millares 2 2 4" xfId="33"/>
    <cellStyle name="Millares 2 2 5" xfId="25"/>
    <cellStyle name="Millares 2 2 6" xfId="17"/>
    <cellStyle name="Millares 2 2 7" xfId="62"/>
    <cellStyle name="Millares 2 3" xfId="4"/>
    <cellStyle name="Millares 2 3 2" xfId="52"/>
    <cellStyle name="Millares 2 3 3" xfId="42"/>
    <cellStyle name="Millares 2 3 4" xfId="34"/>
    <cellStyle name="Millares 2 3 5" xfId="26"/>
    <cellStyle name="Millares 2 3 6" xfId="18"/>
    <cellStyle name="Millares 2 3 7" xfId="63"/>
    <cellStyle name="Millares 2 4" xfId="49"/>
    <cellStyle name="Millares 2 4 2" xfId="59"/>
    <cellStyle name="Millares 2 5" xfId="50"/>
    <cellStyle name="Millares 2 6" xfId="40"/>
    <cellStyle name="Millares 2 7" xfId="32"/>
    <cellStyle name="Millares 2 8" xfId="24"/>
    <cellStyle name="Millares 2 9" xfId="16"/>
    <cellStyle name="Millares 3" xfId="5"/>
    <cellStyle name="Millares 3 2" xfId="53"/>
    <cellStyle name="Millares 3 3" xfId="43"/>
    <cellStyle name="Millares 3 4" xfId="35"/>
    <cellStyle name="Millares 3 5" xfId="27"/>
    <cellStyle name="Millares 3 6" xfId="19"/>
    <cellStyle name="Millares 3 7" xfId="64"/>
    <cellStyle name="Moneda 2" xfId="6"/>
    <cellStyle name="Moneda 2 2" xfId="54"/>
    <cellStyle name="Moneda 2 3" xfId="44"/>
    <cellStyle name="Moneda 2 4" xfId="36"/>
    <cellStyle name="Moneda 2 5" xfId="28"/>
    <cellStyle name="Moneda 2 6" xfId="20"/>
    <cellStyle name="Moneda 2 7" xfId="65"/>
    <cellStyle name="Normal" xfId="0" builtinId="0"/>
    <cellStyle name="Normal 2" xfId="7"/>
    <cellStyle name="Normal 2 2" xfId="8"/>
    <cellStyle name="Normal 2 3" xfId="55"/>
    <cellStyle name="Normal 2 4" xfId="45"/>
    <cellStyle name="Normal 2 5" xfId="37"/>
    <cellStyle name="Normal 2 6" xfId="29"/>
    <cellStyle name="Normal 2 7" xfId="21"/>
    <cellStyle name="Normal 2 8" xfId="66"/>
    <cellStyle name="Normal 3" xfId="9"/>
    <cellStyle name="Normal 3 2" xfId="56"/>
    <cellStyle name="Normal 3 3" xfId="46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58"/>
    <cellStyle name="Normal 6 2 3" xfId="48"/>
    <cellStyle name="Normal 6 2 4" xfId="39"/>
    <cellStyle name="Normal 6 2 5" xfId="31"/>
    <cellStyle name="Normal 6 2 6" xfId="23"/>
    <cellStyle name="Normal 6 2 7" xfId="68"/>
    <cellStyle name="Normal 6 3" xfId="57"/>
    <cellStyle name="Normal 6 4" xfId="47"/>
    <cellStyle name="Normal 6 5" xfId="38"/>
    <cellStyle name="Normal 6 6" xfId="30"/>
    <cellStyle name="Normal 6 7" xfId="22"/>
    <cellStyle name="Normal 6 8" xfId="67"/>
    <cellStyle name="Normal 7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showGridLines="0" tabSelected="1" workbookViewId="0">
      <selection activeCell="B101" sqref="B101"/>
    </sheetView>
  </sheetViews>
  <sheetFormatPr baseColWidth="10" defaultColWidth="12" defaultRowHeight="10" x14ac:dyDescent="0.2"/>
  <cols>
    <col min="1" max="1" width="62.77734375" style="1" customWidth="1"/>
    <col min="2" max="2" width="18.33203125" style="1" customWidth="1"/>
    <col min="3" max="3" width="19.77734375" style="1" customWidth="1"/>
    <col min="4" max="7" width="18.33203125" style="1" customWidth="1"/>
    <col min="8" max="16384" width="12" style="1"/>
  </cols>
  <sheetData>
    <row r="1" spans="1:8" ht="50.15" customHeight="1" x14ac:dyDescent="0.2">
      <c r="A1" s="60" t="s">
        <v>128</v>
      </c>
      <c r="B1" s="60"/>
      <c r="C1" s="60"/>
      <c r="D1" s="60"/>
      <c r="E1" s="60"/>
      <c r="F1" s="60"/>
      <c r="G1" s="61"/>
    </row>
    <row r="2" spans="1:8" ht="10.5" x14ac:dyDescent="0.2">
      <c r="A2" s="39"/>
      <c r="B2" s="62" t="s">
        <v>57</v>
      </c>
      <c r="C2" s="60"/>
      <c r="D2" s="60"/>
      <c r="E2" s="60"/>
      <c r="F2" s="61"/>
      <c r="G2" s="63" t="s">
        <v>56</v>
      </c>
    </row>
    <row r="3" spans="1:8" ht="25" customHeight="1" x14ac:dyDescent="0.2">
      <c r="A3" s="41" t="s">
        <v>51</v>
      </c>
      <c r="B3" s="4" t="s">
        <v>52</v>
      </c>
      <c r="C3" s="4" t="s">
        <v>117</v>
      </c>
      <c r="D3" s="4" t="s">
        <v>53</v>
      </c>
      <c r="E3" s="4" t="s">
        <v>54</v>
      </c>
      <c r="F3" s="4" t="s">
        <v>55</v>
      </c>
      <c r="G3" s="64"/>
    </row>
    <row r="4" spans="1:8" ht="10.5" x14ac:dyDescent="0.2">
      <c r="A4" s="40"/>
      <c r="B4" s="5">
        <v>1</v>
      </c>
      <c r="C4" s="5">
        <v>2</v>
      </c>
      <c r="D4" s="5" t="s">
        <v>118</v>
      </c>
      <c r="E4" s="5">
        <v>4</v>
      </c>
      <c r="F4" s="5">
        <v>5</v>
      </c>
      <c r="G4" s="5" t="s">
        <v>119</v>
      </c>
    </row>
    <row r="5" spans="1:8" ht="10.5" x14ac:dyDescent="0.25">
      <c r="A5" s="21" t="s">
        <v>58</v>
      </c>
      <c r="B5" s="14">
        <f>SUM(B6:B12)</f>
        <v>75438303.159999996</v>
      </c>
      <c r="C5" s="14">
        <f>SUM(C6:C12)</f>
        <v>0</v>
      </c>
      <c r="D5" s="14">
        <f>B5+C5</f>
        <v>75438303.159999996</v>
      </c>
      <c r="E5" s="14">
        <f>SUM(E6:E12)</f>
        <v>15583653.09</v>
      </c>
      <c r="F5" s="49">
        <v>15583653.09</v>
      </c>
      <c r="G5" s="14">
        <f>D5-E5</f>
        <v>59854650.069999993</v>
      </c>
    </row>
    <row r="6" spans="1:8" x14ac:dyDescent="0.2">
      <c r="A6" s="23" t="s">
        <v>62</v>
      </c>
      <c r="B6" s="7">
        <v>41544234.32</v>
      </c>
      <c r="C6" s="7">
        <v>0</v>
      </c>
      <c r="D6" s="7">
        <f t="shared" ref="D6:D69" si="0">B6+C6</f>
        <v>41544234.32</v>
      </c>
      <c r="E6" s="7">
        <v>9440371.9600000009</v>
      </c>
      <c r="F6" s="48">
        <v>9440371.9600000009</v>
      </c>
      <c r="G6" s="7">
        <f t="shared" ref="G6:G69" si="1">D6-E6</f>
        <v>32103862.359999999</v>
      </c>
      <c r="H6" s="11">
        <v>1100</v>
      </c>
    </row>
    <row r="7" spans="1:8" x14ac:dyDescent="0.2">
      <c r="A7" s="23" t="s">
        <v>63</v>
      </c>
      <c r="B7" s="7">
        <v>3639526.05</v>
      </c>
      <c r="C7" s="7">
        <v>0</v>
      </c>
      <c r="D7" s="7">
        <f t="shared" si="0"/>
        <v>3639526.05</v>
      </c>
      <c r="E7" s="7">
        <v>491247.97</v>
      </c>
      <c r="F7" s="48">
        <v>491247.97</v>
      </c>
      <c r="G7" s="7">
        <f t="shared" si="1"/>
        <v>3148278.08</v>
      </c>
      <c r="H7" s="11">
        <v>1200</v>
      </c>
    </row>
    <row r="8" spans="1:8" x14ac:dyDescent="0.2">
      <c r="A8" s="23" t="s">
        <v>64</v>
      </c>
      <c r="B8" s="7">
        <v>6747891.9000000004</v>
      </c>
      <c r="C8" s="7">
        <v>0</v>
      </c>
      <c r="D8" s="7">
        <f t="shared" si="0"/>
        <v>6747891.9000000004</v>
      </c>
      <c r="E8" s="7">
        <v>470459.34</v>
      </c>
      <c r="F8" s="48">
        <v>470459.34</v>
      </c>
      <c r="G8" s="7">
        <f t="shared" si="1"/>
        <v>6277432.5600000005</v>
      </c>
      <c r="H8" s="11">
        <v>1300</v>
      </c>
    </row>
    <row r="9" spans="1:8" x14ac:dyDescent="0.2">
      <c r="A9" s="23" t="s">
        <v>33</v>
      </c>
      <c r="B9" s="7">
        <v>13175760.1</v>
      </c>
      <c r="C9" s="7">
        <v>0</v>
      </c>
      <c r="D9" s="7">
        <f t="shared" si="0"/>
        <v>13175760.1</v>
      </c>
      <c r="E9" s="7">
        <v>2946738.86</v>
      </c>
      <c r="F9" s="48">
        <v>2946738.86</v>
      </c>
      <c r="G9" s="7">
        <f t="shared" si="1"/>
        <v>10229021.24</v>
      </c>
      <c r="H9" s="11">
        <v>1400</v>
      </c>
    </row>
    <row r="10" spans="1:8" x14ac:dyDescent="0.2">
      <c r="A10" s="23" t="s">
        <v>65</v>
      </c>
      <c r="B10" s="7">
        <v>10330890.789999999</v>
      </c>
      <c r="C10" s="7">
        <v>0</v>
      </c>
      <c r="D10" s="7">
        <f t="shared" si="0"/>
        <v>10330890.789999999</v>
      </c>
      <c r="E10" s="7">
        <v>2234834.96</v>
      </c>
      <c r="F10" s="48">
        <v>2234834.96</v>
      </c>
      <c r="G10" s="7">
        <f t="shared" si="1"/>
        <v>8096055.8299999991</v>
      </c>
      <c r="H10" s="11">
        <v>1500</v>
      </c>
    </row>
    <row r="11" spans="1:8" ht="11.25" customHeight="1" x14ac:dyDescent="0.2">
      <c r="A11" s="23" t="s">
        <v>34</v>
      </c>
      <c r="B11" s="7">
        <v>0</v>
      </c>
      <c r="C11" s="7">
        <v>0</v>
      </c>
      <c r="D11" s="7">
        <f t="shared" si="0"/>
        <v>0</v>
      </c>
      <c r="E11" s="7">
        <v>0</v>
      </c>
      <c r="F11" s="48">
        <v>0</v>
      </c>
      <c r="G11" s="7">
        <f t="shared" si="1"/>
        <v>0</v>
      </c>
      <c r="H11" s="11">
        <v>1600</v>
      </c>
    </row>
    <row r="12" spans="1:8" ht="11.25" customHeight="1" x14ac:dyDescent="0.2">
      <c r="A12" s="23" t="s">
        <v>66</v>
      </c>
      <c r="B12" s="7">
        <v>0</v>
      </c>
      <c r="C12" s="7">
        <v>0</v>
      </c>
      <c r="D12" s="7">
        <f t="shared" si="0"/>
        <v>0</v>
      </c>
      <c r="E12" s="7">
        <v>0</v>
      </c>
      <c r="F12" s="48">
        <v>0</v>
      </c>
      <c r="G12" s="7">
        <f t="shared" si="1"/>
        <v>0</v>
      </c>
      <c r="H12" s="11">
        <v>1700</v>
      </c>
    </row>
    <row r="13" spans="1:8" ht="10.5" x14ac:dyDescent="0.25">
      <c r="A13" s="21" t="s">
        <v>122</v>
      </c>
      <c r="B13" s="15">
        <f>SUM(B14:B22)</f>
        <v>20832319.050000001</v>
      </c>
      <c r="C13" s="15">
        <f>SUM(C14:C22)</f>
        <v>0</v>
      </c>
      <c r="D13" s="15">
        <f t="shared" si="0"/>
        <v>20832319.050000001</v>
      </c>
      <c r="E13" s="15">
        <f>SUM(E14:E22)</f>
        <v>2008433.3299999998</v>
      </c>
      <c r="F13" s="50">
        <v>2008433.3299999998</v>
      </c>
      <c r="G13" s="15">
        <f t="shared" si="1"/>
        <v>18823885.720000003</v>
      </c>
      <c r="H13" s="22">
        <v>0</v>
      </c>
    </row>
    <row r="14" spans="1:8" x14ac:dyDescent="0.2">
      <c r="A14" s="23" t="s">
        <v>67</v>
      </c>
      <c r="B14" s="7">
        <v>1590075.06</v>
      </c>
      <c r="C14" s="7">
        <v>0</v>
      </c>
      <c r="D14" s="7">
        <f t="shared" si="0"/>
        <v>1590075.06</v>
      </c>
      <c r="E14" s="7">
        <v>365398.82</v>
      </c>
      <c r="F14" s="48">
        <v>365398.82</v>
      </c>
      <c r="G14" s="7">
        <f t="shared" si="1"/>
        <v>1224676.24</v>
      </c>
      <c r="H14" s="11">
        <v>2100</v>
      </c>
    </row>
    <row r="15" spans="1:8" x14ac:dyDescent="0.2">
      <c r="A15" s="23" t="s">
        <v>68</v>
      </c>
      <c r="B15" s="7">
        <v>223817.92</v>
      </c>
      <c r="C15" s="7">
        <v>0</v>
      </c>
      <c r="D15" s="7">
        <f t="shared" si="0"/>
        <v>223817.92</v>
      </c>
      <c r="E15" s="7">
        <v>68694.899999999994</v>
      </c>
      <c r="F15" s="48">
        <v>68694.899999999994</v>
      </c>
      <c r="G15" s="7">
        <f t="shared" si="1"/>
        <v>155123.02000000002</v>
      </c>
      <c r="H15" s="11">
        <v>2200</v>
      </c>
    </row>
    <row r="16" spans="1:8" ht="11.25" customHeight="1" x14ac:dyDescent="0.2">
      <c r="A16" s="23" t="s">
        <v>69</v>
      </c>
      <c r="B16" s="7">
        <v>0</v>
      </c>
      <c r="C16" s="7">
        <v>0</v>
      </c>
      <c r="D16" s="7">
        <f t="shared" si="0"/>
        <v>0</v>
      </c>
      <c r="E16" s="7">
        <v>0</v>
      </c>
      <c r="F16" s="48">
        <v>0</v>
      </c>
      <c r="G16" s="7">
        <f t="shared" si="1"/>
        <v>0</v>
      </c>
      <c r="H16" s="11">
        <v>2300</v>
      </c>
    </row>
    <row r="17" spans="1:8" x14ac:dyDescent="0.2">
      <c r="A17" s="23" t="s">
        <v>70</v>
      </c>
      <c r="B17" s="7">
        <v>6609201.7800000003</v>
      </c>
      <c r="C17" s="7">
        <v>0</v>
      </c>
      <c r="D17" s="7">
        <f t="shared" si="0"/>
        <v>6609201.7800000003</v>
      </c>
      <c r="E17" s="7">
        <v>471374.67</v>
      </c>
      <c r="F17" s="48">
        <v>471374.67</v>
      </c>
      <c r="G17" s="7">
        <f t="shared" si="1"/>
        <v>6137827.1100000003</v>
      </c>
      <c r="H17" s="11">
        <v>2400</v>
      </c>
    </row>
    <row r="18" spans="1:8" x14ac:dyDescent="0.2">
      <c r="A18" s="23" t="s">
        <v>71</v>
      </c>
      <c r="B18" s="7">
        <v>2385080</v>
      </c>
      <c r="C18" s="7">
        <v>0</v>
      </c>
      <c r="D18" s="7">
        <f t="shared" si="0"/>
        <v>2385080</v>
      </c>
      <c r="E18" s="7">
        <v>179542.35</v>
      </c>
      <c r="F18" s="48">
        <v>179542.35</v>
      </c>
      <c r="G18" s="7">
        <f t="shared" si="1"/>
        <v>2205537.65</v>
      </c>
      <c r="H18" s="11">
        <v>2500</v>
      </c>
    </row>
    <row r="19" spans="1:8" x14ac:dyDescent="0.2">
      <c r="A19" s="23" t="s">
        <v>72</v>
      </c>
      <c r="B19" s="7">
        <v>2952908.9</v>
      </c>
      <c r="C19" s="7">
        <v>0</v>
      </c>
      <c r="D19" s="7">
        <f t="shared" si="0"/>
        <v>2952908.9</v>
      </c>
      <c r="E19" s="7">
        <v>696733.73</v>
      </c>
      <c r="F19" s="48">
        <v>696733.73</v>
      </c>
      <c r="G19" s="7">
        <f t="shared" si="1"/>
        <v>2256175.17</v>
      </c>
      <c r="H19" s="11">
        <v>2600</v>
      </c>
    </row>
    <row r="20" spans="1:8" x14ac:dyDescent="0.2">
      <c r="A20" s="23" t="s">
        <v>73</v>
      </c>
      <c r="B20" s="7">
        <v>1386824.66</v>
      </c>
      <c r="C20" s="7">
        <v>0</v>
      </c>
      <c r="D20" s="7">
        <f t="shared" si="0"/>
        <v>1386824.66</v>
      </c>
      <c r="E20" s="7">
        <v>24873.4</v>
      </c>
      <c r="F20" s="48">
        <v>24873.4</v>
      </c>
      <c r="G20" s="7">
        <f t="shared" si="1"/>
        <v>1361951.26</v>
      </c>
      <c r="H20" s="11">
        <v>2700</v>
      </c>
    </row>
    <row r="21" spans="1:8" ht="11.25" customHeight="1" x14ac:dyDescent="0.2">
      <c r="A21" s="23" t="s">
        <v>74</v>
      </c>
      <c r="B21" s="7">
        <v>0</v>
      </c>
      <c r="C21" s="7">
        <v>0</v>
      </c>
      <c r="D21" s="7">
        <f t="shared" si="0"/>
        <v>0</v>
      </c>
      <c r="E21" s="7">
        <v>0</v>
      </c>
      <c r="F21" s="48">
        <v>0</v>
      </c>
      <c r="G21" s="7">
        <f t="shared" si="1"/>
        <v>0</v>
      </c>
      <c r="H21" s="11">
        <v>2800</v>
      </c>
    </row>
    <row r="22" spans="1:8" x14ac:dyDescent="0.2">
      <c r="A22" s="23" t="s">
        <v>75</v>
      </c>
      <c r="B22" s="7">
        <v>5684410.7300000004</v>
      </c>
      <c r="C22" s="7">
        <v>0</v>
      </c>
      <c r="D22" s="7">
        <f t="shared" si="0"/>
        <v>5684410.7300000004</v>
      </c>
      <c r="E22" s="7">
        <v>201815.46</v>
      </c>
      <c r="F22" s="48">
        <v>201815.46</v>
      </c>
      <c r="G22" s="7">
        <f t="shared" si="1"/>
        <v>5482595.2700000005</v>
      </c>
      <c r="H22" s="11">
        <v>2900</v>
      </c>
    </row>
    <row r="23" spans="1:8" ht="10.5" x14ac:dyDescent="0.25">
      <c r="A23" s="21" t="s">
        <v>59</v>
      </c>
      <c r="B23" s="15">
        <f>SUM(B24:B32)</f>
        <v>75046357.960000008</v>
      </c>
      <c r="C23" s="15">
        <f>SUM(C24:C32)</f>
        <v>0</v>
      </c>
      <c r="D23" s="15">
        <f t="shared" si="0"/>
        <v>75046357.960000008</v>
      </c>
      <c r="E23" s="15">
        <f>SUM(E24:E32)</f>
        <v>11740375.250000002</v>
      </c>
      <c r="F23" s="50">
        <v>11740375.250000002</v>
      </c>
      <c r="G23" s="15">
        <f t="shared" si="1"/>
        <v>63305982.710000008</v>
      </c>
      <c r="H23" s="22">
        <v>0</v>
      </c>
    </row>
    <row r="24" spans="1:8" x14ac:dyDescent="0.2">
      <c r="A24" s="23" t="s">
        <v>76</v>
      </c>
      <c r="B24" s="7">
        <v>39796474.32</v>
      </c>
      <c r="C24" s="7">
        <v>0</v>
      </c>
      <c r="D24" s="7">
        <f t="shared" si="0"/>
        <v>39796474.32</v>
      </c>
      <c r="E24" s="7">
        <v>7813570.2599999998</v>
      </c>
      <c r="F24" s="48">
        <v>7813570.2599999998</v>
      </c>
      <c r="G24" s="7">
        <f t="shared" si="1"/>
        <v>31982904.060000002</v>
      </c>
      <c r="H24" s="11">
        <v>3100</v>
      </c>
    </row>
    <row r="25" spans="1:8" x14ac:dyDescent="0.2">
      <c r="A25" s="23" t="s">
        <v>77</v>
      </c>
      <c r="B25" s="7">
        <v>875606.98</v>
      </c>
      <c r="C25" s="7">
        <v>0</v>
      </c>
      <c r="D25" s="7">
        <f t="shared" si="0"/>
        <v>875606.98</v>
      </c>
      <c r="E25" s="7">
        <v>66500</v>
      </c>
      <c r="F25" s="48">
        <v>66500</v>
      </c>
      <c r="G25" s="7">
        <f t="shared" si="1"/>
        <v>809106.98</v>
      </c>
      <c r="H25" s="11">
        <v>3200</v>
      </c>
    </row>
    <row r="26" spans="1:8" x14ac:dyDescent="0.2">
      <c r="A26" s="23" t="s">
        <v>78</v>
      </c>
      <c r="B26" s="7">
        <v>12517840.029999999</v>
      </c>
      <c r="C26" s="7">
        <v>0</v>
      </c>
      <c r="D26" s="7">
        <f t="shared" si="0"/>
        <v>12517840.029999999</v>
      </c>
      <c r="E26" s="7">
        <v>426965.16</v>
      </c>
      <c r="F26" s="48">
        <v>426965.16</v>
      </c>
      <c r="G26" s="7">
        <f t="shared" si="1"/>
        <v>12090874.869999999</v>
      </c>
      <c r="H26" s="11">
        <v>3300</v>
      </c>
    </row>
    <row r="27" spans="1:8" x14ac:dyDescent="0.2">
      <c r="A27" s="23" t="s">
        <v>79</v>
      </c>
      <c r="B27" s="7">
        <v>1429000</v>
      </c>
      <c r="C27" s="7">
        <v>0</v>
      </c>
      <c r="D27" s="7">
        <f t="shared" si="0"/>
        <v>1429000</v>
      </c>
      <c r="E27" s="7">
        <v>356239.21</v>
      </c>
      <c r="F27" s="48">
        <v>356239.21</v>
      </c>
      <c r="G27" s="7">
        <f t="shared" si="1"/>
        <v>1072760.79</v>
      </c>
      <c r="H27" s="11">
        <v>3400</v>
      </c>
    </row>
    <row r="28" spans="1:8" x14ac:dyDescent="0.2">
      <c r="A28" s="23" t="s">
        <v>80</v>
      </c>
      <c r="B28" s="7">
        <v>5798881.1799999997</v>
      </c>
      <c r="C28" s="7">
        <v>0</v>
      </c>
      <c r="D28" s="7">
        <f t="shared" si="0"/>
        <v>5798881.1799999997</v>
      </c>
      <c r="E28" s="7">
        <v>214010.63</v>
      </c>
      <c r="F28" s="48">
        <v>214010.63</v>
      </c>
      <c r="G28" s="7">
        <f t="shared" si="1"/>
        <v>5584870.5499999998</v>
      </c>
      <c r="H28" s="11">
        <v>3500</v>
      </c>
    </row>
    <row r="29" spans="1:8" x14ac:dyDescent="0.2">
      <c r="A29" s="23" t="s">
        <v>81</v>
      </c>
      <c r="B29" s="7">
        <v>626250</v>
      </c>
      <c r="C29" s="7">
        <v>0</v>
      </c>
      <c r="D29" s="7">
        <f t="shared" si="0"/>
        <v>626250</v>
      </c>
      <c r="E29" s="7">
        <v>4499.88</v>
      </c>
      <c r="F29" s="48">
        <v>4499.88</v>
      </c>
      <c r="G29" s="7">
        <f t="shared" si="1"/>
        <v>621750.12</v>
      </c>
      <c r="H29" s="11">
        <v>3600</v>
      </c>
    </row>
    <row r="30" spans="1:8" x14ac:dyDescent="0.2">
      <c r="A30" s="23" t="s">
        <v>82</v>
      </c>
      <c r="B30" s="7">
        <v>205682.99</v>
      </c>
      <c r="C30" s="7">
        <v>0</v>
      </c>
      <c r="D30" s="7">
        <f t="shared" si="0"/>
        <v>205682.99</v>
      </c>
      <c r="E30" s="7">
        <v>686.99</v>
      </c>
      <c r="F30" s="48">
        <v>686.99</v>
      </c>
      <c r="G30" s="7">
        <f t="shared" si="1"/>
        <v>204996</v>
      </c>
      <c r="H30" s="11">
        <v>3700</v>
      </c>
    </row>
    <row r="31" spans="1:8" x14ac:dyDescent="0.2">
      <c r="A31" s="23" t="s">
        <v>83</v>
      </c>
      <c r="B31" s="7">
        <v>930442.46</v>
      </c>
      <c r="C31" s="7">
        <v>0</v>
      </c>
      <c r="D31" s="7">
        <f t="shared" si="0"/>
        <v>930442.46</v>
      </c>
      <c r="E31" s="7">
        <v>128403.27</v>
      </c>
      <c r="F31" s="48">
        <v>128403.27</v>
      </c>
      <c r="G31" s="7">
        <f t="shared" si="1"/>
        <v>802039.19</v>
      </c>
      <c r="H31" s="11">
        <v>3800</v>
      </c>
    </row>
    <row r="32" spans="1:8" x14ac:dyDescent="0.2">
      <c r="A32" s="23" t="s">
        <v>18</v>
      </c>
      <c r="B32" s="7">
        <v>12866180</v>
      </c>
      <c r="C32" s="7">
        <v>0</v>
      </c>
      <c r="D32" s="7">
        <f t="shared" si="0"/>
        <v>12866180</v>
      </c>
      <c r="E32" s="7">
        <v>2729499.85</v>
      </c>
      <c r="F32" s="48">
        <v>2729499.85</v>
      </c>
      <c r="G32" s="7">
        <f t="shared" si="1"/>
        <v>10136680.15</v>
      </c>
      <c r="H32" s="11">
        <v>3900</v>
      </c>
    </row>
    <row r="33" spans="1:8" ht="10.5" x14ac:dyDescent="0.25">
      <c r="A33" s="21" t="s">
        <v>123</v>
      </c>
      <c r="B33" s="15">
        <f>SUM(B34:B42)</f>
        <v>2000000</v>
      </c>
      <c r="C33" s="15">
        <f>SUM(C34:C42)</f>
        <v>0</v>
      </c>
      <c r="D33" s="15">
        <f t="shared" si="0"/>
        <v>2000000</v>
      </c>
      <c r="E33" s="15">
        <f>SUM(E34:E42)</f>
        <v>0</v>
      </c>
      <c r="F33" s="50">
        <v>0</v>
      </c>
      <c r="G33" s="15">
        <f t="shared" si="1"/>
        <v>2000000</v>
      </c>
      <c r="H33" s="22">
        <v>0</v>
      </c>
    </row>
    <row r="34" spans="1:8" x14ac:dyDescent="0.2">
      <c r="A34" s="23" t="s">
        <v>84</v>
      </c>
      <c r="B34" s="7">
        <v>2000000</v>
      </c>
      <c r="C34" s="7">
        <v>0</v>
      </c>
      <c r="D34" s="7">
        <f t="shared" si="0"/>
        <v>2000000</v>
      </c>
      <c r="E34" s="7">
        <v>0</v>
      </c>
      <c r="F34" s="48">
        <v>0</v>
      </c>
      <c r="G34" s="7">
        <f t="shared" si="1"/>
        <v>2000000</v>
      </c>
      <c r="H34" s="11">
        <v>4100</v>
      </c>
    </row>
    <row r="35" spans="1:8" ht="11.25" customHeight="1" x14ac:dyDescent="0.2">
      <c r="A35" s="23" t="s">
        <v>85</v>
      </c>
      <c r="B35" s="7">
        <v>0</v>
      </c>
      <c r="C35" s="7">
        <v>0</v>
      </c>
      <c r="D35" s="7">
        <f t="shared" si="0"/>
        <v>0</v>
      </c>
      <c r="E35" s="7">
        <v>0</v>
      </c>
      <c r="F35" s="48">
        <v>0</v>
      </c>
      <c r="G35" s="7">
        <f t="shared" si="1"/>
        <v>0</v>
      </c>
      <c r="H35" s="11">
        <v>4200</v>
      </c>
    </row>
    <row r="36" spans="1:8" ht="11.25" customHeight="1" x14ac:dyDescent="0.2">
      <c r="A36" s="23" t="s">
        <v>86</v>
      </c>
      <c r="B36" s="7">
        <v>0</v>
      </c>
      <c r="C36" s="7">
        <v>0</v>
      </c>
      <c r="D36" s="7">
        <f t="shared" si="0"/>
        <v>0</v>
      </c>
      <c r="E36" s="7">
        <v>0</v>
      </c>
      <c r="F36" s="48">
        <v>0</v>
      </c>
      <c r="G36" s="7">
        <f t="shared" si="1"/>
        <v>0</v>
      </c>
      <c r="H36" s="11">
        <v>4300</v>
      </c>
    </row>
    <row r="37" spans="1:8" ht="11.25" customHeight="1" x14ac:dyDescent="0.2">
      <c r="A37" s="23" t="s">
        <v>87</v>
      </c>
      <c r="B37" s="7">
        <v>0</v>
      </c>
      <c r="C37" s="7">
        <v>0</v>
      </c>
      <c r="D37" s="7">
        <f t="shared" si="0"/>
        <v>0</v>
      </c>
      <c r="E37" s="7">
        <v>0</v>
      </c>
      <c r="F37" s="48">
        <v>0</v>
      </c>
      <c r="G37" s="7">
        <f t="shared" si="1"/>
        <v>0</v>
      </c>
      <c r="H37" s="11">
        <v>4400</v>
      </c>
    </row>
    <row r="38" spans="1:8" ht="11.25" customHeight="1" x14ac:dyDescent="0.2">
      <c r="A38" s="23" t="s">
        <v>39</v>
      </c>
      <c r="B38" s="7">
        <v>0</v>
      </c>
      <c r="C38" s="7">
        <v>0</v>
      </c>
      <c r="D38" s="7">
        <f t="shared" si="0"/>
        <v>0</v>
      </c>
      <c r="E38" s="7">
        <v>0</v>
      </c>
      <c r="F38" s="48">
        <v>0</v>
      </c>
      <c r="G38" s="7">
        <f t="shared" si="1"/>
        <v>0</v>
      </c>
      <c r="H38" s="11">
        <v>4500</v>
      </c>
    </row>
    <row r="39" spans="1:8" ht="11.25" customHeight="1" x14ac:dyDescent="0.2">
      <c r="A39" s="23" t="s">
        <v>88</v>
      </c>
      <c r="B39" s="7">
        <v>0</v>
      </c>
      <c r="C39" s="7">
        <v>0</v>
      </c>
      <c r="D39" s="7">
        <f t="shared" si="0"/>
        <v>0</v>
      </c>
      <c r="E39" s="7">
        <v>0</v>
      </c>
      <c r="F39" s="48">
        <v>0</v>
      </c>
      <c r="G39" s="7">
        <f t="shared" si="1"/>
        <v>0</v>
      </c>
      <c r="H39" s="11">
        <v>4600</v>
      </c>
    </row>
    <row r="40" spans="1:8" ht="11.25" customHeight="1" x14ac:dyDescent="0.2">
      <c r="A40" s="23" t="s">
        <v>89</v>
      </c>
      <c r="B40" s="7">
        <v>0</v>
      </c>
      <c r="C40" s="7">
        <v>0</v>
      </c>
      <c r="D40" s="7">
        <f t="shared" si="0"/>
        <v>0</v>
      </c>
      <c r="E40" s="7">
        <v>0</v>
      </c>
      <c r="F40" s="48">
        <v>0</v>
      </c>
      <c r="G40" s="7">
        <f t="shared" si="1"/>
        <v>0</v>
      </c>
      <c r="H40" s="11">
        <v>4700</v>
      </c>
    </row>
    <row r="41" spans="1:8" ht="11.25" customHeight="1" x14ac:dyDescent="0.2">
      <c r="A41" s="23" t="s">
        <v>35</v>
      </c>
      <c r="B41" s="7">
        <v>0</v>
      </c>
      <c r="C41" s="7">
        <v>0</v>
      </c>
      <c r="D41" s="7">
        <f t="shared" si="0"/>
        <v>0</v>
      </c>
      <c r="E41" s="7">
        <v>0</v>
      </c>
      <c r="F41" s="48">
        <v>0</v>
      </c>
      <c r="G41" s="7">
        <f t="shared" si="1"/>
        <v>0</v>
      </c>
      <c r="H41" s="11">
        <v>4800</v>
      </c>
    </row>
    <row r="42" spans="1:8" ht="11.25" customHeight="1" x14ac:dyDescent="0.2">
      <c r="A42" s="23" t="s">
        <v>90</v>
      </c>
      <c r="B42" s="7">
        <v>0</v>
      </c>
      <c r="C42" s="7">
        <v>0</v>
      </c>
      <c r="D42" s="7">
        <f t="shared" si="0"/>
        <v>0</v>
      </c>
      <c r="E42" s="7">
        <v>0</v>
      </c>
      <c r="F42" s="48">
        <v>0</v>
      </c>
      <c r="G42" s="7">
        <f t="shared" si="1"/>
        <v>0</v>
      </c>
      <c r="H42" s="11">
        <v>4900</v>
      </c>
    </row>
    <row r="43" spans="1:8" ht="10.5" x14ac:dyDescent="0.25">
      <c r="A43" s="21" t="s">
        <v>124</v>
      </c>
      <c r="B43" s="15">
        <f>SUM(B44:B52)</f>
        <v>13172290.029999999</v>
      </c>
      <c r="C43" s="15">
        <f>SUM(C44:C52)</f>
        <v>0</v>
      </c>
      <c r="D43" s="15">
        <f t="shared" si="0"/>
        <v>13172290.029999999</v>
      </c>
      <c r="E43" s="15">
        <f>SUM(E44:E52)</f>
        <v>312705.03000000003</v>
      </c>
      <c r="F43" s="50">
        <v>312705.03000000003</v>
      </c>
      <c r="G43" s="15">
        <f t="shared" si="1"/>
        <v>12859585</v>
      </c>
      <c r="H43" s="22">
        <v>0</v>
      </c>
    </row>
    <row r="44" spans="1:8" x14ac:dyDescent="0.2">
      <c r="A44" s="6" t="s">
        <v>91</v>
      </c>
      <c r="B44" s="7">
        <v>1288335.93</v>
      </c>
      <c r="C44" s="7">
        <v>0</v>
      </c>
      <c r="D44" s="7">
        <f t="shared" si="0"/>
        <v>1288335.93</v>
      </c>
      <c r="E44" s="7">
        <v>312705.03000000003</v>
      </c>
      <c r="F44" s="48">
        <v>312705.03000000003</v>
      </c>
      <c r="G44" s="7">
        <f t="shared" si="1"/>
        <v>975630.89999999991</v>
      </c>
      <c r="H44" s="11">
        <v>5100</v>
      </c>
    </row>
    <row r="45" spans="1:8" ht="11.25" customHeight="1" x14ac:dyDescent="0.2">
      <c r="A45" s="23" t="s">
        <v>92</v>
      </c>
      <c r="B45" s="7">
        <v>0</v>
      </c>
      <c r="C45" s="7">
        <v>0</v>
      </c>
      <c r="D45" s="7">
        <f t="shared" si="0"/>
        <v>0</v>
      </c>
      <c r="E45" s="7">
        <v>0</v>
      </c>
      <c r="F45" s="48">
        <v>0</v>
      </c>
      <c r="G45" s="7">
        <f t="shared" si="1"/>
        <v>0</v>
      </c>
      <c r="H45" s="11">
        <v>5200</v>
      </c>
    </row>
    <row r="46" spans="1:8" x14ac:dyDescent="0.2">
      <c r="A46" s="23" t="s">
        <v>93</v>
      </c>
      <c r="B46" s="7">
        <v>114000</v>
      </c>
      <c r="C46" s="7">
        <v>0</v>
      </c>
      <c r="D46" s="7">
        <f t="shared" si="0"/>
        <v>114000</v>
      </c>
      <c r="E46" s="7">
        <v>0</v>
      </c>
      <c r="F46" s="48">
        <v>0</v>
      </c>
      <c r="G46" s="7">
        <f t="shared" si="1"/>
        <v>114000</v>
      </c>
      <c r="H46" s="11">
        <v>5300</v>
      </c>
    </row>
    <row r="47" spans="1:8" x14ac:dyDescent="0.2">
      <c r="A47" s="23" t="s">
        <v>94</v>
      </c>
      <c r="B47" s="7">
        <v>5850000</v>
      </c>
      <c r="C47" s="7">
        <v>0</v>
      </c>
      <c r="D47" s="7">
        <f t="shared" si="0"/>
        <v>5850000</v>
      </c>
      <c r="E47" s="7">
        <v>0</v>
      </c>
      <c r="F47" s="48">
        <v>0</v>
      </c>
      <c r="G47" s="7">
        <f t="shared" si="1"/>
        <v>5850000</v>
      </c>
      <c r="H47" s="11">
        <v>5400</v>
      </c>
    </row>
    <row r="48" spans="1:8" ht="11.25" customHeight="1" x14ac:dyDescent="0.2">
      <c r="A48" s="23" t="s">
        <v>95</v>
      </c>
      <c r="B48" s="7">
        <v>0</v>
      </c>
      <c r="C48" s="7">
        <v>0</v>
      </c>
      <c r="D48" s="7">
        <f t="shared" si="0"/>
        <v>0</v>
      </c>
      <c r="E48" s="7">
        <v>0</v>
      </c>
      <c r="F48" s="48">
        <v>0</v>
      </c>
      <c r="G48" s="7">
        <f t="shared" si="1"/>
        <v>0</v>
      </c>
      <c r="H48" s="11">
        <v>5500</v>
      </c>
    </row>
    <row r="49" spans="1:8" x14ac:dyDescent="0.2">
      <c r="A49" s="23" t="s">
        <v>96</v>
      </c>
      <c r="B49" s="7">
        <v>3779954.1</v>
      </c>
      <c r="C49" s="7">
        <v>0</v>
      </c>
      <c r="D49" s="7">
        <f t="shared" si="0"/>
        <v>3779954.1</v>
      </c>
      <c r="E49" s="7">
        <v>0</v>
      </c>
      <c r="F49" s="48">
        <v>0</v>
      </c>
      <c r="G49" s="7">
        <f t="shared" si="1"/>
        <v>3779954.1</v>
      </c>
      <c r="H49" s="11">
        <v>5600</v>
      </c>
    </row>
    <row r="50" spans="1:8" ht="11.25" customHeight="1" x14ac:dyDescent="0.2">
      <c r="A50" s="23" t="s">
        <v>97</v>
      </c>
      <c r="B50" s="7">
        <v>0</v>
      </c>
      <c r="C50" s="7">
        <v>0</v>
      </c>
      <c r="D50" s="7">
        <f t="shared" si="0"/>
        <v>0</v>
      </c>
      <c r="E50" s="7">
        <v>0</v>
      </c>
      <c r="F50" s="48">
        <v>0</v>
      </c>
      <c r="G50" s="7">
        <f t="shared" si="1"/>
        <v>0</v>
      </c>
      <c r="H50" s="11">
        <v>5700</v>
      </c>
    </row>
    <row r="51" spans="1:8" ht="11.25" customHeight="1" x14ac:dyDescent="0.2">
      <c r="A51" s="23" t="s">
        <v>98</v>
      </c>
      <c r="B51" s="7">
        <v>0</v>
      </c>
      <c r="C51" s="7">
        <v>0</v>
      </c>
      <c r="D51" s="7">
        <f t="shared" si="0"/>
        <v>0</v>
      </c>
      <c r="E51" s="7">
        <v>0</v>
      </c>
      <c r="F51" s="48">
        <v>0</v>
      </c>
      <c r="G51" s="7">
        <f t="shared" si="1"/>
        <v>0</v>
      </c>
      <c r="H51" s="11">
        <v>5800</v>
      </c>
    </row>
    <row r="52" spans="1:8" x14ac:dyDescent="0.2">
      <c r="A52" s="23" t="s">
        <v>99</v>
      </c>
      <c r="B52" s="7">
        <v>2140000</v>
      </c>
      <c r="C52" s="7">
        <v>0</v>
      </c>
      <c r="D52" s="7">
        <f t="shared" si="0"/>
        <v>2140000</v>
      </c>
      <c r="E52" s="7">
        <v>0</v>
      </c>
      <c r="F52" s="48">
        <v>0</v>
      </c>
      <c r="G52" s="7">
        <f t="shared" si="1"/>
        <v>2140000</v>
      </c>
      <c r="H52" s="11">
        <v>5900</v>
      </c>
    </row>
    <row r="53" spans="1:8" ht="10.5" x14ac:dyDescent="0.25">
      <c r="A53" s="21" t="s">
        <v>60</v>
      </c>
      <c r="B53" s="15">
        <f>SUM(B54:B56)</f>
        <v>11296000</v>
      </c>
      <c r="C53" s="15">
        <f>SUM(C54:C56)</f>
        <v>0</v>
      </c>
      <c r="D53" s="15">
        <f t="shared" si="0"/>
        <v>11296000</v>
      </c>
      <c r="E53" s="15">
        <f>SUM(E54:E56)</f>
        <v>3446847.6300000004</v>
      </c>
      <c r="F53" s="50">
        <v>3446847.6300000004</v>
      </c>
      <c r="G53" s="15">
        <f t="shared" si="1"/>
        <v>7849152.3699999992</v>
      </c>
      <c r="H53" s="22">
        <v>0</v>
      </c>
    </row>
    <row r="54" spans="1:8" x14ac:dyDescent="0.2">
      <c r="A54" s="23" t="s">
        <v>100</v>
      </c>
      <c r="B54" s="7">
        <v>8000000</v>
      </c>
      <c r="C54" s="7">
        <v>0</v>
      </c>
      <c r="D54" s="7">
        <f t="shared" si="0"/>
        <v>8000000</v>
      </c>
      <c r="E54" s="7">
        <v>3172415.93</v>
      </c>
      <c r="F54" s="48">
        <v>3172415.93</v>
      </c>
      <c r="G54" s="7">
        <f t="shared" si="1"/>
        <v>4827584.07</v>
      </c>
      <c r="H54" s="11">
        <v>6100</v>
      </c>
    </row>
    <row r="55" spans="1:8" ht="11.25" customHeight="1" x14ac:dyDescent="0.2">
      <c r="A55" s="23" t="s">
        <v>101</v>
      </c>
      <c r="B55" s="7">
        <v>0</v>
      </c>
      <c r="C55" s="7">
        <v>0</v>
      </c>
      <c r="D55" s="7">
        <f t="shared" si="0"/>
        <v>0</v>
      </c>
      <c r="E55" s="7">
        <v>0</v>
      </c>
      <c r="F55" s="48">
        <v>0</v>
      </c>
      <c r="G55" s="7">
        <f t="shared" si="1"/>
        <v>0</v>
      </c>
      <c r="H55" s="11">
        <v>6200</v>
      </c>
    </row>
    <row r="56" spans="1:8" x14ac:dyDescent="0.2">
      <c r="A56" s="23" t="s">
        <v>102</v>
      </c>
      <c r="B56" s="7">
        <v>3296000</v>
      </c>
      <c r="C56" s="7">
        <v>0</v>
      </c>
      <c r="D56" s="7">
        <f t="shared" si="0"/>
        <v>3296000</v>
      </c>
      <c r="E56" s="7">
        <v>274431.7</v>
      </c>
      <c r="F56" s="48">
        <v>274431.7</v>
      </c>
      <c r="G56" s="7">
        <f t="shared" si="1"/>
        <v>3021568.3</v>
      </c>
      <c r="H56" s="11">
        <v>6300</v>
      </c>
    </row>
    <row r="57" spans="1:8" ht="11.25" customHeight="1" x14ac:dyDescent="0.25">
      <c r="A57" s="21" t="s">
        <v>125</v>
      </c>
      <c r="B57" s="15">
        <f>SUM(B58:B64)</f>
        <v>0</v>
      </c>
      <c r="C57" s="15">
        <f>SUM(C58:C64)</f>
        <v>0</v>
      </c>
      <c r="D57" s="15">
        <f t="shared" si="0"/>
        <v>0</v>
      </c>
      <c r="E57" s="15">
        <f>SUM(E58:E64)</f>
        <v>0</v>
      </c>
      <c r="F57" s="50">
        <v>0</v>
      </c>
      <c r="G57" s="15">
        <f t="shared" si="1"/>
        <v>0</v>
      </c>
      <c r="H57" s="22">
        <v>0</v>
      </c>
    </row>
    <row r="58" spans="1:8" ht="11.25" customHeight="1" x14ac:dyDescent="0.2">
      <c r="A58" s="23" t="s">
        <v>103</v>
      </c>
      <c r="B58" s="7">
        <v>0</v>
      </c>
      <c r="C58" s="7">
        <v>0</v>
      </c>
      <c r="D58" s="7">
        <f t="shared" si="0"/>
        <v>0</v>
      </c>
      <c r="E58" s="7">
        <v>0</v>
      </c>
      <c r="F58" s="48">
        <v>0</v>
      </c>
      <c r="G58" s="7">
        <f t="shared" si="1"/>
        <v>0</v>
      </c>
      <c r="H58" s="11">
        <v>7100</v>
      </c>
    </row>
    <row r="59" spans="1:8" ht="11.25" customHeight="1" x14ac:dyDescent="0.2">
      <c r="A59" s="23" t="s">
        <v>104</v>
      </c>
      <c r="B59" s="7">
        <v>0</v>
      </c>
      <c r="C59" s="7">
        <v>0</v>
      </c>
      <c r="D59" s="7">
        <f t="shared" si="0"/>
        <v>0</v>
      </c>
      <c r="E59" s="7">
        <v>0</v>
      </c>
      <c r="F59" s="48">
        <v>0</v>
      </c>
      <c r="G59" s="7">
        <f t="shared" si="1"/>
        <v>0</v>
      </c>
      <c r="H59" s="11">
        <v>7200</v>
      </c>
    </row>
    <row r="60" spans="1:8" ht="11.25" customHeight="1" x14ac:dyDescent="0.2">
      <c r="A60" s="23" t="s">
        <v>105</v>
      </c>
      <c r="B60" s="7">
        <v>0</v>
      </c>
      <c r="C60" s="7">
        <v>0</v>
      </c>
      <c r="D60" s="7">
        <f t="shared" si="0"/>
        <v>0</v>
      </c>
      <c r="E60" s="7">
        <v>0</v>
      </c>
      <c r="F60" s="48">
        <v>0</v>
      </c>
      <c r="G60" s="7">
        <f t="shared" si="1"/>
        <v>0</v>
      </c>
      <c r="H60" s="11">
        <v>7300</v>
      </c>
    </row>
    <row r="61" spans="1:8" ht="11.25" customHeight="1" x14ac:dyDescent="0.2">
      <c r="A61" s="23" t="s">
        <v>106</v>
      </c>
      <c r="B61" s="7">
        <v>0</v>
      </c>
      <c r="C61" s="7">
        <v>0</v>
      </c>
      <c r="D61" s="7">
        <f t="shared" si="0"/>
        <v>0</v>
      </c>
      <c r="E61" s="7">
        <v>0</v>
      </c>
      <c r="F61" s="48">
        <v>0</v>
      </c>
      <c r="G61" s="7">
        <f t="shared" si="1"/>
        <v>0</v>
      </c>
      <c r="H61" s="11">
        <v>7400</v>
      </c>
    </row>
    <row r="62" spans="1:8" ht="11.25" customHeight="1" x14ac:dyDescent="0.2">
      <c r="A62" s="23" t="s">
        <v>107</v>
      </c>
      <c r="B62" s="7">
        <v>0</v>
      </c>
      <c r="C62" s="7">
        <v>0</v>
      </c>
      <c r="D62" s="7">
        <f t="shared" si="0"/>
        <v>0</v>
      </c>
      <c r="E62" s="7">
        <v>0</v>
      </c>
      <c r="F62" s="48">
        <v>0</v>
      </c>
      <c r="G62" s="7">
        <f t="shared" si="1"/>
        <v>0</v>
      </c>
      <c r="H62" s="11">
        <v>7500</v>
      </c>
    </row>
    <row r="63" spans="1:8" ht="11.25" customHeight="1" x14ac:dyDescent="0.2">
      <c r="A63" s="23" t="s">
        <v>108</v>
      </c>
      <c r="B63" s="7">
        <v>0</v>
      </c>
      <c r="C63" s="7">
        <v>0</v>
      </c>
      <c r="D63" s="7">
        <f t="shared" si="0"/>
        <v>0</v>
      </c>
      <c r="E63" s="7">
        <v>0</v>
      </c>
      <c r="F63" s="48">
        <v>0</v>
      </c>
      <c r="G63" s="7">
        <f t="shared" si="1"/>
        <v>0</v>
      </c>
      <c r="H63" s="11">
        <v>7600</v>
      </c>
    </row>
    <row r="64" spans="1:8" ht="11.25" customHeight="1" x14ac:dyDescent="0.2">
      <c r="A64" s="23" t="s">
        <v>109</v>
      </c>
      <c r="B64" s="7">
        <v>0</v>
      </c>
      <c r="C64" s="7">
        <v>0</v>
      </c>
      <c r="D64" s="7">
        <f t="shared" si="0"/>
        <v>0</v>
      </c>
      <c r="E64" s="7">
        <v>0</v>
      </c>
      <c r="F64" s="48">
        <v>0</v>
      </c>
      <c r="G64" s="7">
        <f t="shared" si="1"/>
        <v>0</v>
      </c>
      <c r="H64" s="11">
        <v>7900</v>
      </c>
    </row>
    <row r="65" spans="1:8" ht="11.25" customHeight="1" x14ac:dyDescent="0.25">
      <c r="A65" s="21" t="s">
        <v>126</v>
      </c>
      <c r="B65" s="15">
        <f>SUM(B66:B68)</f>
        <v>0</v>
      </c>
      <c r="C65" s="15">
        <f>SUM(C66:C68)</f>
        <v>0</v>
      </c>
      <c r="D65" s="15">
        <f t="shared" si="0"/>
        <v>0</v>
      </c>
      <c r="E65" s="15">
        <f>SUM(E66:E68)</f>
        <v>0</v>
      </c>
      <c r="F65" s="50">
        <v>0</v>
      </c>
      <c r="G65" s="15">
        <f t="shared" si="1"/>
        <v>0</v>
      </c>
      <c r="H65" s="22">
        <v>0</v>
      </c>
    </row>
    <row r="66" spans="1:8" ht="11.25" customHeight="1" x14ac:dyDescent="0.2">
      <c r="A66" s="23" t="s">
        <v>36</v>
      </c>
      <c r="B66" s="7">
        <v>0</v>
      </c>
      <c r="C66" s="7">
        <v>0</v>
      </c>
      <c r="D66" s="7">
        <f t="shared" si="0"/>
        <v>0</v>
      </c>
      <c r="E66" s="7">
        <v>0</v>
      </c>
      <c r="F66" s="48">
        <v>0</v>
      </c>
      <c r="G66" s="7">
        <f t="shared" si="1"/>
        <v>0</v>
      </c>
      <c r="H66" s="11">
        <v>8100</v>
      </c>
    </row>
    <row r="67" spans="1:8" ht="11.25" customHeight="1" x14ac:dyDescent="0.2">
      <c r="A67" s="23" t="s">
        <v>37</v>
      </c>
      <c r="B67" s="7">
        <v>0</v>
      </c>
      <c r="C67" s="7">
        <v>0</v>
      </c>
      <c r="D67" s="7">
        <f t="shared" si="0"/>
        <v>0</v>
      </c>
      <c r="E67" s="7">
        <v>0</v>
      </c>
      <c r="F67" s="48">
        <v>0</v>
      </c>
      <c r="G67" s="7">
        <f t="shared" si="1"/>
        <v>0</v>
      </c>
      <c r="H67" s="11">
        <v>8300</v>
      </c>
    </row>
    <row r="68" spans="1:8" ht="11.25" customHeight="1" x14ac:dyDescent="0.2">
      <c r="A68" s="23" t="s">
        <v>38</v>
      </c>
      <c r="B68" s="7">
        <v>0</v>
      </c>
      <c r="C68" s="7">
        <v>0</v>
      </c>
      <c r="D68" s="7">
        <f t="shared" si="0"/>
        <v>0</v>
      </c>
      <c r="E68" s="7">
        <v>0</v>
      </c>
      <c r="F68" s="48">
        <v>0</v>
      </c>
      <c r="G68" s="7">
        <f t="shared" si="1"/>
        <v>0</v>
      </c>
      <c r="H68" s="11">
        <v>8500</v>
      </c>
    </row>
    <row r="69" spans="1:8" ht="11.25" customHeight="1" x14ac:dyDescent="0.25">
      <c r="A69" s="21" t="s">
        <v>61</v>
      </c>
      <c r="B69" s="15">
        <f>SUM(B70:B76)</f>
        <v>0</v>
      </c>
      <c r="C69" s="15">
        <f>SUM(C70:C76)</f>
        <v>0</v>
      </c>
      <c r="D69" s="15">
        <f t="shared" si="0"/>
        <v>0</v>
      </c>
      <c r="E69" s="15">
        <f>SUM(E70:E76)</f>
        <v>0</v>
      </c>
      <c r="F69" s="50">
        <v>0</v>
      </c>
      <c r="G69" s="15">
        <f t="shared" si="1"/>
        <v>0</v>
      </c>
      <c r="H69" s="22">
        <v>0</v>
      </c>
    </row>
    <row r="70" spans="1:8" ht="11.25" customHeight="1" x14ac:dyDescent="0.2">
      <c r="A70" s="23" t="s">
        <v>110</v>
      </c>
      <c r="B70" s="7">
        <v>0</v>
      </c>
      <c r="C70" s="7">
        <v>0</v>
      </c>
      <c r="D70" s="7">
        <f t="shared" ref="D70:D76" si="2">B70+C70</f>
        <v>0</v>
      </c>
      <c r="E70" s="7">
        <v>0</v>
      </c>
      <c r="F70" s="48">
        <v>0</v>
      </c>
      <c r="G70" s="7">
        <f t="shared" ref="G70:G76" si="3">D70-E70</f>
        <v>0</v>
      </c>
      <c r="H70" s="11">
        <v>9100</v>
      </c>
    </row>
    <row r="71" spans="1:8" ht="11.25" customHeight="1" x14ac:dyDescent="0.2">
      <c r="A71" s="23" t="s">
        <v>111</v>
      </c>
      <c r="B71" s="7">
        <v>0</v>
      </c>
      <c r="C71" s="7">
        <v>0</v>
      </c>
      <c r="D71" s="7">
        <f t="shared" si="2"/>
        <v>0</v>
      </c>
      <c r="E71" s="7">
        <v>0</v>
      </c>
      <c r="F71" s="48">
        <v>0</v>
      </c>
      <c r="G71" s="7">
        <f t="shared" si="3"/>
        <v>0</v>
      </c>
      <c r="H71" s="11">
        <v>9200</v>
      </c>
    </row>
    <row r="72" spans="1:8" ht="11.25" customHeight="1" x14ac:dyDescent="0.2">
      <c r="A72" s="23" t="s">
        <v>112</v>
      </c>
      <c r="B72" s="7">
        <v>0</v>
      </c>
      <c r="C72" s="7">
        <v>0</v>
      </c>
      <c r="D72" s="7">
        <f t="shared" si="2"/>
        <v>0</v>
      </c>
      <c r="E72" s="7">
        <v>0</v>
      </c>
      <c r="F72" s="48">
        <v>0</v>
      </c>
      <c r="G72" s="7">
        <f t="shared" si="3"/>
        <v>0</v>
      </c>
      <c r="H72" s="11">
        <v>9300</v>
      </c>
    </row>
    <row r="73" spans="1:8" ht="11.25" customHeight="1" x14ac:dyDescent="0.2">
      <c r="A73" s="23" t="s">
        <v>113</v>
      </c>
      <c r="B73" s="7">
        <v>0</v>
      </c>
      <c r="C73" s="7">
        <v>0</v>
      </c>
      <c r="D73" s="7">
        <f t="shared" si="2"/>
        <v>0</v>
      </c>
      <c r="E73" s="7">
        <v>0</v>
      </c>
      <c r="F73" s="48">
        <v>0</v>
      </c>
      <c r="G73" s="7">
        <f t="shared" si="3"/>
        <v>0</v>
      </c>
      <c r="H73" s="11">
        <v>9400</v>
      </c>
    </row>
    <row r="74" spans="1:8" ht="11.25" customHeight="1" x14ac:dyDescent="0.2">
      <c r="A74" s="23" t="s">
        <v>114</v>
      </c>
      <c r="B74" s="7">
        <v>0</v>
      </c>
      <c r="C74" s="7">
        <v>0</v>
      </c>
      <c r="D74" s="7">
        <f t="shared" si="2"/>
        <v>0</v>
      </c>
      <c r="E74" s="7">
        <v>0</v>
      </c>
      <c r="F74" s="48">
        <v>0</v>
      </c>
      <c r="G74" s="7">
        <f t="shared" si="3"/>
        <v>0</v>
      </c>
      <c r="H74" s="11">
        <v>9500</v>
      </c>
    </row>
    <row r="75" spans="1:8" ht="11.25" customHeight="1" x14ac:dyDescent="0.2">
      <c r="A75" s="23" t="s">
        <v>115</v>
      </c>
      <c r="B75" s="7">
        <v>0</v>
      </c>
      <c r="C75" s="7">
        <v>0</v>
      </c>
      <c r="D75" s="7">
        <f t="shared" si="2"/>
        <v>0</v>
      </c>
      <c r="E75" s="7">
        <v>0</v>
      </c>
      <c r="F75" s="48">
        <v>0</v>
      </c>
      <c r="G75" s="7">
        <f t="shared" si="3"/>
        <v>0</v>
      </c>
      <c r="H75" s="11">
        <v>9600</v>
      </c>
    </row>
    <row r="76" spans="1:8" ht="11.25" customHeight="1" x14ac:dyDescent="0.2">
      <c r="A76" s="24" t="s">
        <v>116</v>
      </c>
      <c r="B76" s="16">
        <v>0</v>
      </c>
      <c r="C76" s="16">
        <v>0</v>
      </c>
      <c r="D76" s="16">
        <f t="shared" si="2"/>
        <v>0</v>
      </c>
      <c r="E76" s="16">
        <v>0</v>
      </c>
      <c r="F76" s="51">
        <v>0</v>
      </c>
      <c r="G76" s="16">
        <f t="shared" si="3"/>
        <v>0</v>
      </c>
      <c r="H76" s="11">
        <v>9900</v>
      </c>
    </row>
    <row r="77" spans="1:8" ht="10.5" x14ac:dyDescent="0.25">
      <c r="A77" s="12" t="s">
        <v>50</v>
      </c>
      <c r="B77" s="17">
        <f t="shared" ref="B77:G77" si="4">SUM(B5+B13+B23+B33+B43+B53+B57+B65+B69)</f>
        <v>197785270.20000002</v>
      </c>
      <c r="C77" s="17">
        <f t="shared" si="4"/>
        <v>0</v>
      </c>
      <c r="D77" s="17">
        <f t="shared" si="4"/>
        <v>197785270.20000002</v>
      </c>
      <c r="E77" s="17">
        <f t="shared" si="4"/>
        <v>33092014.330000002</v>
      </c>
      <c r="F77" s="17">
        <f t="shared" si="4"/>
        <v>33092014.330000002</v>
      </c>
      <c r="G77" s="17">
        <f t="shared" si="4"/>
        <v>164693255.87</v>
      </c>
      <c r="H77" s="30"/>
    </row>
    <row r="78" spans="1:8" x14ac:dyDescent="0.2">
      <c r="H78" s="30"/>
    </row>
    <row r="79" spans="1:8" x14ac:dyDescent="0.2">
      <c r="H79" s="30"/>
    </row>
    <row r="80" spans="1:8" ht="11.25" customHeight="1" x14ac:dyDescent="0.2">
      <c r="A80" s="67" t="s">
        <v>147</v>
      </c>
      <c r="B80" s="67"/>
      <c r="C80" s="67"/>
      <c r="D80" s="67"/>
      <c r="E80" s="67"/>
      <c r="F80" s="67"/>
      <c r="G80" s="67"/>
      <c r="H80" s="31"/>
    </row>
    <row r="81" spans="1:8" x14ac:dyDescent="0.2">
      <c r="A81" s="67"/>
      <c r="B81" s="67"/>
      <c r="C81" s="67"/>
      <c r="D81" s="67"/>
      <c r="E81" s="67"/>
      <c r="F81" s="67"/>
      <c r="G81" s="67"/>
      <c r="H81" s="31"/>
    </row>
    <row r="82" spans="1:8" x14ac:dyDescent="0.2">
      <c r="A82" s="32"/>
      <c r="B82" s="35"/>
      <c r="C82" s="35"/>
      <c r="D82" s="35"/>
      <c r="E82" s="32"/>
      <c r="F82" s="32"/>
      <c r="G82" s="32"/>
      <c r="H82" s="32"/>
    </row>
    <row r="83" spans="1:8" x14ac:dyDescent="0.2">
      <c r="A83" s="33"/>
      <c r="B83" s="35"/>
      <c r="C83" s="35"/>
      <c r="D83" s="35"/>
      <c r="E83" s="32"/>
      <c r="F83" s="32"/>
      <c r="G83" s="32"/>
      <c r="H83" s="33"/>
    </row>
    <row r="84" spans="1:8" x14ac:dyDescent="0.2">
      <c r="A84" s="32"/>
      <c r="B84" s="35"/>
      <c r="C84" s="35"/>
      <c r="D84" s="35"/>
      <c r="E84" s="32"/>
      <c r="F84" s="32"/>
      <c r="G84" s="32"/>
      <c r="H84" s="32"/>
    </row>
    <row r="85" spans="1:8" x14ac:dyDescent="0.2">
      <c r="A85" s="32"/>
      <c r="B85" s="35"/>
      <c r="C85" s="35"/>
      <c r="D85" s="35"/>
      <c r="E85" s="32"/>
      <c r="F85" s="32"/>
      <c r="G85" s="32"/>
      <c r="H85" s="32"/>
    </row>
    <row r="86" spans="1:8" x14ac:dyDescent="0.2">
      <c r="A86" s="32"/>
      <c r="B86" s="35"/>
      <c r="C86" s="35"/>
      <c r="D86" s="35"/>
      <c r="E86" s="32"/>
      <c r="F86" s="32"/>
      <c r="G86" s="32"/>
      <c r="H86" s="32"/>
    </row>
    <row r="87" spans="1:8" ht="11.25" hidden="1" customHeight="1" x14ac:dyDescent="0.2">
      <c r="A87" s="38" t="s">
        <v>143</v>
      </c>
      <c r="B87" s="38"/>
      <c r="D87" s="34"/>
      <c r="E87" s="66" t="s">
        <v>143</v>
      </c>
      <c r="F87" s="66"/>
      <c r="G87" s="66"/>
      <c r="H87" s="32"/>
    </row>
    <row r="88" spans="1:8" ht="33" hidden="1" customHeight="1" x14ac:dyDescent="0.2">
      <c r="A88" s="37" t="s">
        <v>144</v>
      </c>
      <c r="B88" s="37"/>
      <c r="D88" s="36"/>
      <c r="E88" s="65" t="s">
        <v>145</v>
      </c>
      <c r="F88" s="65"/>
      <c r="G88" s="65"/>
      <c r="H88" s="32"/>
    </row>
  </sheetData>
  <sheetProtection formatCells="0" formatColumns="0" formatRows="0" autoFilter="0"/>
  <mergeCells count="6">
    <mergeCell ref="A1:G1"/>
    <mergeCell ref="B2:F2"/>
    <mergeCell ref="G2:G3"/>
    <mergeCell ref="E88:G88"/>
    <mergeCell ref="E87:G87"/>
    <mergeCell ref="A80:G8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showGridLines="0" topLeftCell="B1" zoomScaleNormal="100" workbookViewId="0">
      <selection activeCell="E35" sqref="E35"/>
    </sheetView>
  </sheetViews>
  <sheetFormatPr baseColWidth="10" defaultColWidth="12" defaultRowHeight="10" x14ac:dyDescent="0.2"/>
  <cols>
    <col min="1" max="1" width="26" style="1" customWidth="1"/>
    <col min="2" max="7" width="18.33203125" style="1" customWidth="1"/>
    <col min="8" max="16384" width="12" style="1"/>
  </cols>
  <sheetData>
    <row r="1" spans="1:7" ht="50.15" customHeight="1" x14ac:dyDescent="0.2">
      <c r="A1" s="62" t="s">
        <v>129</v>
      </c>
      <c r="B1" s="60"/>
      <c r="C1" s="60"/>
      <c r="D1" s="60"/>
      <c r="E1" s="60"/>
      <c r="F1" s="60"/>
      <c r="G1" s="61"/>
    </row>
    <row r="2" spans="1:7" ht="10.5" x14ac:dyDescent="0.2">
      <c r="A2" s="42"/>
      <c r="B2" s="62" t="s">
        <v>57</v>
      </c>
      <c r="C2" s="60"/>
      <c r="D2" s="60"/>
      <c r="E2" s="60"/>
      <c r="F2" s="61"/>
      <c r="G2" s="63" t="s">
        <v>56</v>
      </c>
    </row>
    <row r="3" spans="1:7" ht="25" customHeight="1" x14ac:dyDescent="0.2">
      <c r="A3" s="43" t="s">
        <v>51</v>
      </c>
      <c r="B3" s="4" t="s">
        <v>52</v>
      </c>
      <c r="C3" s="4" t="s">
        <v>117</v>
      </c>
      <c r="D3" s="4" t="s">
        <v>53</v>
      </c>
      <c r="E3" s="4" t="s">
        <v>54</v>
      </c>
      <c r="F3" s="4" t="s">
        <v>55</v>
      </c>
      <c r="G3" s="64"/>
    </row>
    <row r="4" spans="1:7" ht="10.5" x14ac:dyDescent="0.2">
      <c r="A4" s="44"/>
      <c r="B4" s="5">
        <v>1</v>
      </c>
      <c r="C4" s="5">
        <v>2</v>
      </c>
      <c r="D4" s="5" t="s">
        <v>118</v>
      </c>
      <c r="E4" s="5">
        <v>4</v>
      </c>
      <c r="F4" s="5">
        <v>5</v>
      </c>
      <c r="G4" s="5" t="s">
        <v>119</v>
      </c>
    </row>
    <row r="5" spans="1:7" x14ac:dyDescent="0.2">
      <c r="A5" s="3"/>
    </row>
    <row r="6" spans="1:7" x14ac:dyDescent="0.2">
      <c r="A6" s="57" t="s">
        <v>0</v>
      </c>
      <c r="B6" s="18">
        <v>171316980.16999999</v>
      </c>
      <c r="C6" s="18">
        <v>0</v>
      </c>
      <c r="D6" s="18">
        <f>B6+C6</f>
        <v>171316980.16999999</v>
      </c>
      <c r="E6" s="18">
        <v>29332461.670000002</v>
      </c>
      <c r="F6" s="52">
        <v>29332461.670000002</v>
      </c>
      <c r="G6" s="18">
        <f>D6-E6</f>
        <v>141984518.5</v>
      </c>
    </row>
    <row r="7" spans="1:7" s="33" customFormat="1" x14ac:dyDescent="0.2">
      <c r="A7" s="57"/>
    </row>
    <row r="8" spans="1:7" s="33" customFormat="1" x14ac:dyDescent="0.2">
      <c r="A8" s="57" t="s">
        <v>1</v>
      </c>
      <c r="B8" s="18">
        <v>26468290.030000001</v>
      </c>
      <c r="C8" s="18">
        <v>0</v>
      </c>
      <c r="D8" s="18">
        <f>B8+C8</f>
        <v>26468290.030000001</v>
      </c>
      <c r="E8" s="18">
        <v>3759552.66</v>
      </c>
      <c r="F8" s="52">
        <v>3759552.66</v>
      </c>
      <c r="G8" s="18">
        <f>D8-E8</f>
        <v>22708737.370000001</v>
      </c>
    </row>
    <row r="9" spans="1:7" s="33" customFormat="1" x14ac:dyDescent="0.2">
      <c r="A9" s="57"/>
      <c r="B9" s="52"/>
      <c r="C9" s="52"/>
      <c r="D9" s="52"/>
      <c r="E9" s="52"/>
      <c r="F9" s="52"/>
      <c r="G9" s="52"/>
    </row>
    <row r="10" spans="1:7" x14ac:dyDescent="0.2">
      <c r="A10" s="57" t="s">
        <v>2</v>
      </c>
      <c r="B10" s="52"/>
      <c r="C10" s="52"/>
      <c r="D10" s="52"/>
      <c r="E10" s="52"/>
      <c r="F10" s="52"/>
      <c r="G10" s="52"/>
    </row>
    <row r="11" spans="1:7" x14ac:dyDescent="0.2">
      <c r="A11" s="57"/>
      <c r="B11" s="52"/>
      <c r="C11" s="52"/>
      <c r="D11" s="52"/>
      <c r="E11" s="52"/>
      <c r="F11" s="52"/>
      <c r="G11" s="52"/>
    </row>
    <row r="12" spans="1:7" x14ac:dyDescent="0.2">
      <c r="A12" s="57" t="s">
        <v>39</v>
      </c>
      <c r="B12" s="18">
        <v>0</v>
      </c>
      <c r="C12" s="18">
        <v>0</v>
      </c>
      <c r="D12" s="18">
        <f>B12+C12</f>
        <v>0</v>
      </c>
      <c r="E12" s="18">
        <v>0</v>
      </c>
      <c r="F12" s="52">
        <v>0</v>
      </c>
      <c r="G12" s="18">
        <f>D12-E12</f>
        <v>0</v>
      </c>
    </row>
    <row r="13" spans="1:7" x14ac:dyDescent="0.2">
      <c r="A13" s="57"/>
    </row>
    <row r="14" spans="1:7" x14ac:dyDescent="0.2">
      <c r="A14" s="57" t="s">
        <v>36</v>
      </c>
      <c r="B14" s="18">
        <v>0</v>
      </c>
      <c r="C14" s="18">
        <v>0</v>
      </c>
      <c r="D14" s="18">
        <f>B14+C14</f>
        <v>0</v>
      </c>
      <c r="E14" s="18">
        <v>0</v>
      </c>
      <c r="F14" s="52">
        <v>0</v>
      </c>
      <c r="G14" s="18">
        <f>D14-E14</f>
        <v>0</v>
      </c>
    </row>
    <row r="15" spans="1:7" x14ac:dyDescent="0.2">
      <c r="A15" s="58"/>
      <c r="B15" s="19">
        <v>0</v>
      </c>
      <c r="C15" s="19">
        <v>0</v>
      </c>
      <c r="D15" s="19">
        <f>B15+C15</f>
        <v>0</v>
      </c>
      <c r="E15" s="19">
        <v>0</v>
      </c>
      <c r="F15" s="53">
        <v>0</v>
      </c>
      <c r="G15" s="19">
        <f>D15-E15</f>
        <v>0</v>
      </c>
    </row>
    <row r="16" spans="1:7" ht="10.5" x14ac:dyDescent="0.25">
      <c r="A16" s="59" t="s">
        <v>50</v>
      </c>
      <c r="B16" s="17">
        <f t="shared" ref="B16:G16" si="0">SUM(B6+B8+B12+B14+B15)</f>
        <v>197785270.19999999</v>
      </c>
      <c r="C16" s="17">
        <f t="shared" si="0"/>
        <v>0</v>
      </c>
      <c r="D16" s="17">
        <f t="shared" si="0"/>
        <v>197785270.19999999</v>
      </c>
      <c r="E16" s="17">
        <f t="shared" si="0"/>
        <v>33092014.330000002</v>
      </c>
      <c r="F16" s="17">
        <f t="shared" si="0"/>
        <v>33092014.330000002</v>
      </c>
      <c r="G16" s="17">
        <f t="shared" si="0"/>
        <v>164693255.87</v>
      </c>
    </row>
    <row r="20" spans="1:1" x14ac:dyDescent="0.2">
      <c r="A20" s="32"/>
    </row>
    <row r="21" spans="1:1" x14ac:dyDescent="0.2">
      <c r="A21" s="32"/>
    </row>
    <row r="22" spans="1:1" x14ac:dyDescent="0.2">
      <c r="A22" s="32"/>
    </row>
    <row r="23" spans="1:1" x14ac:dyDescent="0.2">
      <c r="A23" s="32"/>
    </row>
    <row r="24" spans="1:1" x14ac:dyDescent="0.2">
      <c r="A24" s="32"/>
    </row>
    <row r="25" spans="1:1" x14ac:dyDescent="0.2">
      <c r="A25" s="32"/>
    </row>
    <row r="26" spans="1:1" x14ac:dyDescent="0.2">
      <c r="A26" s="32"/>
    </row>
    <row r="27" spans="1:1" x14ac:dyDescent="0.2">
      <c r="A27" s="32"/>
    </row>
    <row r="28" spans="1:1" x14ac:dyDescent="0.2">
      <c r="A28" s="32"/>
    </row>
    <row r="29" spans="1:1" x14ac:dyDescent="0.2">
      <c r="A29" s="32"/>
    </row>
    <row r="30" spans="1:1" x14ac:dyDescent="0.2">
      <c r="A30" s="32"/>
    </row>
    <row r="31" spans="1:1" x14ac:dyDescent="0.2">
      <c r="A31" s="32"/>
    </row>
  </sheetData>
  <sheetProtection formatCells="0" formatColumns="0" formatRows="0" autoFilter="0"/>
  <mergeCells count="3">
    <mergeCell ref="A1:G1"/>
    <mergeCell ref="B2:F2"/>
    <mergeCell ref="G2:G3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topLeftCell="B1" workbookViewId="0">
      <selection activeCell="F34" sqref="F34"/>
    </sheetView>
  </sheetViews>
  <sheetFormatPr baseColWidth="10" defaultColWidth="12" defaultRowHeight="10" x14ac:dyDescent="0.2"/>
  <cols>
    <col min="1" max="1" width="80.44140625" style="1" customWidth="1"/>
    <col min="2" max="7" width="18.33203125" style="1" customWidth="1"/>
    <col min="8" max="16384" width="12" style="1"/>
  </cols>
  <sheetData>
    <row r="1" spans="1:7" ht="45" customHeight="1" x14ac:dyDescent="0.2">
      <c r="A1" s="62" t="s">
        <v>139</v>
      </c>
      <c r="B1" s="60"/>
      <c r="C1" s="60"/>
      <c r="D1" s="60"/>
      <c r="E1" s="60"/>
      <c r="F1" s="60"/>
      <c r="G1" s="61"/>
    </row>
    <row r="2" spans="1:7" ht="10.5" x14ac:dyDescent="0.2">
      <c r="A2" s="68" t="s">
        <v>51</v>
      </c>
      <c r="B2" s="62" t="s">
        <v>57</v>
      </c>
      <c r="C2" s="60"/>
      <c r="D2" s="60"/>
      <c r="E2" s="60"/>
      <c r="F2" s="61"/>
      <c r="G2" s="63" t="s">
        <v>56</v>
      </c>
    </row>
    <row r="3" spans="1:7" ht="25" customHeight="1" x14ac:dyDescent="0.2">
      <c r="A3" s="69"/>
      <c r="B3" s="4" t="s">
        <v>52</v>
      </c>
      <c r="C3" s="4" t="s">
        <v>117</v>
      </c>
      <c r="D3" s="4" t="s">
        <v>53</v>
      </c>
      <c r="E3" s="4" t="s">
        <v>54</v>
      </c>
      <c r="F3" s="4" t="s">
        <v>55</v>
      </c>
      <c r="G3" s="64"/>
    </row>
    <row r="4" spans="1:7" ht="10.5" x14ac:dyDescent="0.2">
      <c r="A4" s="70"/>
      <c r="B4" s="5">
        <v>1</v>
      </c>
      <c r="C4" s="5">
        <v>2</v>
      </c>
      <c r="D4" s="5" t="s">
        <v>118</v>
      </c>
      <c r="E4" s="5">
        <v>4</v>
      </c>
      <c r="F4" s="5">
        <v>5</v>
      </c>
      <c r="G4" s="5" t="s">
        <v>119</v>
      </c>
    </row>
    <row r="5" spans="1:7" x14ac:dyDescent="0.2">
      <c r="A5" s="25"/>
      <c r="B5" s="8"/>
      <c r="C5" s="8"/>
      <c r="D5" s="8"/>
      <c r="E5" s="8"/>
      <c r="F5" s="8"/>
      <c r="G5" s="8"/>
    </row>
    <row r="6" spans="1:7" x14ac:dyDescent="0.2">
      <c r="A6" s="26" t="s">
        <v>130</v>
      </c>
      <c r="B6" s="7">
        <v>6935003.21</v>
      </c>
      <c r="C6" s="7">
        <v>0</v>
      </c>
      <c r="D6" s="7">
        <f>B6+C6</f>
        <v>6935003.21</v>
      </c>
      <c r="E6" s="7">
        <v>1669527.57</v>
      </c>
      <c r="F6" s="54">
        <v>1669527.57</v>
      </c>
      <c r="G6" s="7">
        <f>D6-E6</f>
        <v>5265475.6399999997</v>
      </c>
    </row>
    <row r="7" spans="1:7" x14ac:dyDescent="0.2">
      <c r="A7" s="26" t="s">
        <v>131</v>
      </c>
      <c r="B7" s="7">
        <v>8331467.3899999997</v>
      </c>
      <c r="C7" s="7">
        <v>0</v>
      </c>
      <c r="D7" s="7">
        <f t="shared" ref="D7:D12" si="0">B7+C7</f>
        <v>8331467.3899999997</v>
      </c>
      <c r="E7" s="7">
        <v>865555.28</v>
      </c>
      <c r="F7" s="54">
        <v>865555.28</v>
      </c>
      <c r="G7" s="7">
        <f t="shared" ref="G7:G12" si="1">D7-E7</f>
        <v>7465912.1099999994</v>
      </c>
    </row>
    <row r="8" spans="1:7" x14ac:dyDescent="0.2">
      <c r="A8" s="26" t="s">
        <v>132</v>
      </c>
      <c r="B8" s="7">
        <v>24659787.23</v>
      </c>
      <c r="C8" s="7">
        <v>0</v>
      </c>
      <c r="D8" s="7">
        <f t="shared" si="0"/>
        <v>24659787.23</v>
      </c>
      <c r="E8" s="7">
        <v>4911910.59</v>
      </c>
      <c r="F8" s="54">
        <v>4911910.59</v>
      </c>
      <c r="G8" s="7">
        <f t="shared" si="1"/>
        <v>19747876.640000001</v>
      </c>
    </row>
    <row r="9" spans="1:7" x14ac:dyDescent="0.2">
      <c r="A9" s="26" t="s">
        <v>133</v>
      </c>
      <c r="B9" s="7">
        <v>51604008.030000001</v>
      </c>
      <c r="C9" s="7">
        <v>0</v>
      </c>
      <c r="D9" s="7">
        <f t="shared" si="0"/>
        <v>51604008.030000001</v>
      </c>
      <c r="E9" s="7">
        <v>9642644.8300000001</v>
      </c>
      <c r="F9" s="54">
        <v>9642644.8300000001</v>
      </c>
      <c r="G9" s="7">
        <f t="shared" si="1"/>
        <v>41961363.200000003</v>
      </c>
    </row>
    <row r="10" spans="1:7" x14ac:dyDescent="0.2">
      <c r="A10" s="26" t="s">
        <v>134</v>
      </c>
      <c r="B10" s="7">
        <v>9210441.7699999996</v>
      </c>
      <c r="C10" s="7">
        <v>0</v>
      </c>
      <c r="D10" s="7">
        <f t="shared" si="0"/>
        <v>9210441.7699999996</v>
      </c>
      <c r="E10" s="7">
        <v>1081743.57</v>
      </c>
      <c r="F10" s="54">
        <v>1081743.57</v>
      </c>
      <c r="G10" s="7">
        <f t="shared" si="1"/>
        <v>8128698.1999999993</v>
      </c>
    </row>
    <row r="11" spans="1:7" x14ac:dyDescent="0.2">
      <c r="A11" s="26" t="s">
        <v>135</v>
      </c>
      <c r="B11" s="7">
        <v>48311007.079999998</v>
      </c>
      <c r="C11" s="7">
        <v>0</v>
      </c>
      <c r="D11" s="7">
        <f t="shared" si="0"/>
        <v>48311007.079999998</v>
      </c>
      <c r="E11" s="7">
        <v>9823124.9199999999</v>
      </c>
      <c r="F11" s="54">
        <v>9823124.9199999999</v>
      </c>
      <c r="G11" s="7">
        <f t="shared" si="1"/>
        <v>38487882.159999996</v>
      </c>
    </row>
    <row r="12" spans="1:7" x14ac:dyDescent="0.2">
      <c r="A12" s="26" t="s">
        <v>136</v>
      </c>
      <c r="B12" s="7">
        <v>29471331.949999999</v>
      </c>
      <c r="C12" s="7">
        <v>0</v>
      </c>
      <c r="D12" s="7">
        <f t="shared" si="0"/>
        <v>29471331.949999999</v>
      </c>
      <c r="E12" s="7">
        <v>2578059.64</v>
      </c>
      <c r="F12" s="54">
        <v>2578059.64</v>
      </c>
      <c r="G12" s="7">
        <f t="shared" si="1"/>
        <v>26893272.309999999</v>
      </c>
    </row>
    <row r="13" spans="1:7" x14ac:dyDescent="0.2">
      <c r="A13" s="26" t="s">
        <v>137</v>
      </c>
      <c r="B13" s="7">
        <v>16861423.149999999</v>
      </c>
      <c r="C13" s="7">
        <v>0</v>
      </c>
      <c r="D13" s="7">
        <f t="shared" ref="D13" si="2">B13+C13</f>
        <v>16861423.149999999</v>
      </c>
      <c r="E13" s="7">
        <v>2212364.4700000002</v>
      </c>
      <c r="F13" s="54">
        <v>2212364.4700000002</v>
      </c>
      <c r="G13" s="7">
        <f t="shared" ref="G13" si="3">D13-E13</f>
        <v>14649058.679999998</v>
      </c>
    </row>
    <row r="14" spans="1:7" x14ac:dyDescent="0.2">
      <c r="A14" s="26" t="s">
        <v>138</v>
      </c>
      <c r="B14" s="7">
        <v>2400800.39</v>
      </c>
      <c r="C14" s="7">
        <v>0</v>
      </c>
      <c r="D14" s="7">
        <f t="shared" ref="D14" si="4">B14+C14</f>
        <v>2400800.39</v>
      </c>
      <c r="E14" s="7">
        <v>307083.46000000002</v>
      </c>
      <c r="F14" s="54">
        <v>307083.46000000002</v>
      </c>
      <c r="G14" s="7">
        <f t="shared" ref="G14" si="5">D14-E14</f>
        <v>2093716.9300000002</v>
      </c>
    </row>
    <row r="15" spans="1:7" x14ac:dyDescent="0.2">
      <c r="A15" s="26"/>
      <c r="B15" s="7"/>
      <c r="C15" s="7"/>
      <c r="D15" s="7"/>
      <c r="E15" s="7"/>
      <c r="F15" s="54"/>
      <c r="G15" s="7"/>
    </row>
    <row r="16" spans="1:7" ht="10.5" x14ac:dyDescent="0.25">
      <c r="A16" s="13" t="s">
        <v>50</v>
      </c>
      <c r="B16" s="20">
        <f t="shared" ref="B16:G16" si="6">SUM(B6:B15)</f>
        <v>197785270.19999996</v>
      </c>
      <c r="C16" s="20">
        <f t="shared" si="6"/>
        <v>0</v>
      </c>
      <c r="D16" s="20">
        <f t="shared" si="6"/>
        <v>197785270.19999996</v>
      </c>
      <c r="E16" s="20">
        <f t="shared" si="6"/>
        <v>33092014.329999998</v>
      </c>
      <c r="F16" s="20">
        <f t="shared" si="6"/>
        <v>33092014.329999998</v>
      </c>
      <c r="G16" s="20">
        <f t="shared" si="6"/>
        <v>164693255.87</v>
      </c>
    </row>
    <row r="19" spans="1:7" ht="45" customHeight="1" x14ac:dyDescent="0.2">
      <c r="A19" s="62" t="s">
        <v>140</v>
      </c>
      <c r="B19" s="60"/>
      <c r="C19" s="60"/>
      <c r="D19" s="60"/>
      <c r="E19" s="60"/>
      <c r="F19" s="60"/>
      <c r="G19" s="61"/>
    </row>
    <row r="20" spans="1:7" ht="10.5" x14ac:dyDescent="0.2">
      <c r="A20" s="68" t="s">
        <v>51</v>
      </c>
      <c r="B20" s="62" t="s">
        <v>57</v>
      </c>
      <c r="C20" s="60"/>
      <c r="D20" s="60"/>
      <c r="E20" s="60"/>
      <c r="F20" s="61"/>
      <c r="G20" s="63" t="s">
        <v>56</v>
      </c>
    </row>
    <row r="21" spans="1:7" ht="21" x14ac:dyDescent="0.2">
      <c r="A21" s="69"/>
      <c r="B21" s="4" t="s">
        <v>52</v>
      </c>
      <c r="C21" s="4" t="s">
        <v>117</v>
      </c>
      <c r="D21" s="4" t="s">
        <v>53</v>
      </c>
      <c r="E21" s="4" t="s">
        <v>54</v>
      </c>
      <c r="F21" s="4" t="s">
        <v>55</v>
      </c>
      <c r="G21" s="64"/>
    </row>
    <row r="22" spans="1:7" ht="10.5" x14ac:dyDescent="0.2">
      <c r="A22" s="70"/>
      <c r="B22" s="5">
        <v>1</v>
      </c>
      <c r="C22" s="5">
        <v>2</v>
      </c>
      <c r="D22" s="5" t="s">
        <v>118</v>
      </c>
      <c r="E22" s="5">
        <v>4</v>
      </c>
      <c r="F22" s="5">
        <v>5</v>
      </c>
      <c r="G22" s="5" t="s">
        <v>119</v>
      </c>
    </row>
    <row r="23" spans="1:7" x14ac:dyDescent="0.2">
      <c r="A23" s="27" t="s">
        <v>8</v>
      </c>
      <c r="B23" s="7">
        <v>0</v>
      </c>
      <c r="C23" s="7">
        <v>0</v>
      </c>
      <c r="D23" s="7">
        <f>B23+C23</f>
        <v>0</v>
      </c>
      <c r="E23" s="7">
        <v>0</v>
      </c>
      <c r="F23" s="7">
        <v>0</v>
      </c>
      <c r="G23" s="7">
        <f>D23-E23</f>
        <v>0</v>
      </c>
    </row>
    <row r="24" spans="1:7" x14ac:dyDescent="0.2">
      <c r="A24" s="27" t="s">
        <v>9</v>
      </c>
      <c r="B24" s="7">
        <v>0</v>
      </c>
      <c r="C24" s="7">
        <v>0</v>
      </c>
      <c r="D24" s="7">
        <f t="shared" ref="D24:D26" si="7">B24+C24</f>
        <v>0</v>
      </c>
      <c r="E24" s="7">
        <v>0</v>
      </c>
      <c r="F24" s="7">
        <v>0</v>
      </c>
      <c r="G24" s="7">
        <f t="shared" ref="G24:G26" si="8">D24-E24</f>
        <v>0</v>
      </c>
    </row>
    <row r="25" spans="1:7" x14ac:dyDescent="0.2">
      <c r="A25" s="27" t="s">
        <v>10</v>
      </c>
      <c r="B25" s="7">
        <v>0</v>
      </c>
      <c r="C25" s="7">
        <v>0</v>
      </c>
      <c r="D25" s="7">
        <f t="shared" si="7"/>
        <v>0</v>
      </c>
      <c r="E25" s="7">
        <v>0</v>
      </c>
      <c r="F25" s="7">
        <v>0</v>
      </c>
      <c r="G25" s="7">
        <f t="shared" si="8"/>
        <v>0</v>
      </c>
    </row>
    <row r="26" spans="1:7" x14ac:dyDescent="0.2">
      <c r="A26" s="27" t="s">
        <v>121</v>
      </c>
      <c r="B26" s="7">
        <v>0</v>
      </c>
      <c r="C26" s="7">
        <v>0</v>
      </c>
      <c r="D26" s="7">
        <f t="shared" si="7"/>
        <v>0</v>
      </c>
      <c r="E26" s="7">
        <v>0</v>
      </c>
      <c r="F26" s="7">
        <v>0</v>
      </c>
      <c r="G26" s="7">
        <f t="shared" si="8"/>
        <v>0</v>
      </c>
    </row>
    <row r="27" spans="1:7" ht="10.5" x14ac:dyDescent="0.25">
      <c r="A27" s="13" t="s">
        <v>50</v>
      </c>
      <c r="B27" s="20">
        <f t="shared" ref="B27:G27" si="9">SUM(B23:B26)</f>
        <v>0</v>
      </c>
      <c r="C27" s="20">
        <f t="shared" si="9"/>
        <v>0</v>
      </c>
      <c r="D27" s="20">
        <f t="shared" si="9"/>
        <v>0</v>
      </c>
      <c r="E27" s="20">
        <f t="shared" si="9"/>
        <v>0</v>
      </c>
      <c r="F27" s="20">
        <f t="shared" si="9"/>
        <v>0</v>
      </c>
      <c r="G27" s="20">
        <f t="shared" si="9"/>
        <v>0</v>
      </c>
    </row>
    <row r="30" spans="1:7" ht="45" customHeight="1" x14ac:dyDescent="0.2">
      <c r="A30" s="62" t="s">
        <v>141</v>
      </c>
      <c r="B30" s="60"/>
      <c r="C30" s="60"/>
      <c r="D30" s="60"/>
      <c r="E30" s="60"/>
      <c r="F30" s="60"/>
      <c r="G30" s="61"/>
    </row>
    <row r="31" spans="1:7" ht="10.5" x14ac:dyDescent="0.2">
      <c r="A31" s="68" t="s">
        <v>51</v>
      </c>
      <c r="B31" s="62" t="s">
        <v>57</v>
      </c>
      <c r="C31" s="60"/>
      <c r="D31" s="60"/>
      <c r="E31" s="60"/>
      <c r="F31" s="61"/>
      <c r="G31" s="63" t="s">
        <v>56</v>
      </c>
    </row>
    <row r="32" spans="1:7" ht="21" x14ac:dyDescent="0.2">
      <c r="A32" s="69"/>
      <c r="B32" s="4" t="s">
        <v>52</v>
      </c>
      <c r="C32" s="4" t="s">
        <v>117</v>
      </c>
      <c r="D32" s="4" t="s">
        <v>53</v>
      </c>
      <c r="E32" s="4" t="s">
        <v>54</v>
      </c>
      <c r="F32" s="4" t="s">
        <v>55</v>
      </c>
      <c r="G32" s="64"/>
    </row>
    <row r="33" spans="1:7" ht="10.5" x14ac:dyDescent="0.2">
      <c r="A33" s="70"/>
      <c r="B33" s="5">
        <v>1</v>
      </c>
      <c r="C33" s="5">
        <v>2</v>
      </c>
      <c r="D33" s="5" t="s">
        <v>118</v>
      </c>
      <c r="E33" s="5">
        <v>4</v>
      </c>
      <c r="F33" s="5">
        <v>5</v>
      </c>
      <c r="G33" s="5" t="s">
        <v>119</v>
      </c>
    </row>
    <row r="34" spans="1:7" x14ac:dyDescent="0.2">
      <c r="A34" s="28" t="s">
        <v>12</v>
      </c>
      <c r="B34" s="7">
        <v>197785270.19999999</v>
      </c>
      <c r="C34" s="7">
        <v>0</v>
      </c>
      <c r="D34" s="7">
        <f t="shared" ref="D34:D40" si="10">B34+C34</f>
        <v>197785270.19999999</v>
      </c>
      <c r="E34" s="7">
        <v>33092014.329999998</v>
      </c>
      <c r="F34" s="55">
        <v>33092014.329999998</v>
      </c>
      <c r="G34" s="7">
        <f t="shared" ref="G34:G40" si="11">D34-E34</f>
        <v>164693255.87</v>
      </c>
    </row>
    <row r="35" spans="1:7" x14ac:dyDescent="0.2">
      <c r="A35" s="28" t="s">
        <v>11</v>
      </c>
      <c r="B35" s="7">
        <v>0</v>
      </c>
      <c r="C35" s="7">
        <v>0</v>
      </c>
      <c r="D35" s="7">
        <f t="shared" si="10"/>
        <v>0</v>
      </c>
      <c r="E35" s="7">
        <v>0</v>
      </c>
      <c r="F35" s="7">
        <v>0</v>
      </c>
      <c r="G35" s="7">
        <f t="shared" si="11"/>
        <v>0</v>
      </c>
    </row>
    <row r="36" spans="1:7" x14ac:dyDescent="0.2">
      <c r="A36" s="28" t="s">
        <v>13</v>
      </c>
      <c r="B36" s="7">
        <v>0</v>
      </c>
      <c r="C36" s="7">
        <v>0</v>
      </c>
      <c r="D36" s="7">
        <f t="shared" si="10"/>
        <v>0</v>
      </c>
      <c r="E36" s="7">
        <v>0</v>
      </c>
      <c r="F36" s="7">
        <v>0</v>
      </c>
      <c r="G36" s="7">
        <f t="shared" si="11"/>
        <v>0</v>
      </c>
    </row>
    <row r="37" spans="1:7" x14ac:dyDescent="0.2">
      <c r="A37" s="28" t="s">
        <v>25</v>
      </c>
      <c r="B37" s="7">
        <v>0</v>
      </c>
      <c r="C37" s="7">
        <v>0</v>
      </c>
      <c r="D37" s="7">
        <f t="shared" si="10"/>
        <v>0</v>
      </c>
      <c r="E37" s="7">
        <v>0</v>
      </c>
      <c r="F37" s="7">
        <v>0</v>
      </c>
      <c r="G37" s="7">
        <f t="shared" si="11"/>
        <v>0</v>
      </c>
    </row>
    <row r="38" spans="1:7" ht="11.25" customHeight="1" x14ac:dyDescent="0.2">
      <c r="A38" s="28" t="s">
        <v>26</v>
      </c>
      <c r="B38" s="7">
        <v>0</v>
      </c>
      <c r="C38" s="7">
        <v>0</v>
      </c>
      <c r="D38" s="7">
        <f t="shared" si="10"/>
        <v>0</v>
      </c>
      <c r="E38" s="7">
        <v>0</v>
      </c>
      <c r="F38" s="7">
        <v>0</v>
      </c>
      <c r="G38" s="7">
        <f t="shared" si="11"/>
        <v>0</v>
      </c>
    </row>
    <row r="39" spans="1:7" x14ac:dyDescent="0.2">
      <c r="A39" s="28" t="s">
        <v>127</v>
      </c>
      <c r="B39" s="7">
        <v>0</v>
      </c>
      <c r="C39" s="7">
        <v>0</v>
      </c>
      <c r="D39" s="7">
        <f t="shared" si="10"/>
        <v>0</v>
      </c>
      <c r="E39" s="7">
        <v>0</v>
      </c>
      <c r="F39" s="7">
        <v>0</v>
      </c>
      <c r="G39" s="7">
        <f t="shared" si="11"/>
        <v>0</v>
      </c>
    </row>
    <row r="40" spans="1:7" x14ac:dyDescent="0.2">
      <c r="A40" s="28" t="s">
        <v>14</v>
      </c>
      <c r="B40" s="7">
        <v>0</v>
      </c>
      <c r="C40" s="7">
        <v>0</v>
      </c>
      <c r="D40" s="7">
        <f t="shared" si="10"/>
        <v>0</v>
      </c>
      <c r="E40" s="7">
        <v>0</v>
      </c>
      <c r="F40" s="7">
        <v>0</v>
      </c>
      <c r="G40" s="7">
        <f t="shared" si="11"/>
        <v>0</v>
      </c>
    </row>
    <row r="41" spans="1:7" ht="10.5" x14ac:dyDescent="0.25">
      <c r="A41" s="13" t="s">
        <v>50</v>
      </c>
      <c r="B41" s="20">
        <f t="shared" ref="B41:G41" si="12">SUM(B34:B40)</f>
        <v>197785270.19999999</v>
      </c>
      <c r="C41" s="20">
        <f t="shared" si="12"/>
        <v>0</v>
      </c>
      <c r="D41" s="20">
        <f t="shared" si="12"/>
        <v>197785270.19999999</v>
      </c>
      <c r="E41" s="20">
        <f t="shared" si="12"/>
        <v>33092014.329999998</v>
      </c>
      <c r="F41" s="20">
        <f t="shared" si="12"/>
        <v>33092014.329999998</v>
      </c>
      <c r="G41" s="20">
        <f t="shared" si="12"/>
        <v>164693255.87</v>
      </c>
    </row>
    <row r="43" spans="1:7" x14ac:dyDescent="0.2">
      <c r="A43" s="1" t="s">
        <v>120</v>
      </c>
    </row>
  </sheetData>
  <sheetProtection formatCells="0" formatColumns="0" formatRows="0" insertRows="0" deleteRows="0" autoFilter="0"/>
  <mergeCells count="12">
    <mergeCell ref="B31:F31"/>
    <mergeCell ref="G31:G32"/>
    <mergeCell ref="B20:F20"/>
    <mergeCell ref="G20:G21"/>
    <mergeCell ref="A30:G30"/>
    <mergeCell ref="A20:A22"/>
    <mergeCell ref="A31:A33"/>
    <mergeCell ref="B2:F2"/>
    <mergeCell ref="G2:G3"/>
    <mergeCell ref="A1:G1"/>
    <mergeCell ref="A19:G19"/>
    <mergeCell ref="A2:A4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showGridLines="0" topLeftCell="B1" workbookViewId="0">
      <selection activeCell="E27" sqref="E27"/>
    </sheetView>
  </sheetViews>
  <sheetFormatPr baseColWidth="10" defaultColWidth="12" defaultRowHeight="10" x14ac:dyDescent="0.2"/>
  <cols>
    <col min="1" max="1" width="79" style="2" customWidth="1"/>
    <col min="2" max="7" width="18.33203125" style="2" customWidth="1"/>
    <col min="8" max="16384" width="12" style="2"/>
  </cols>
  <sheetData>
    <row r="1" spans="1:7" ht="50.15" customHeight="1" x14ac:dyDescent="0.2">
      <c r="A1" s="62" t="s">
        <v>142</v>
      </c>
      <c r="B1" s="60"/>
      <c r="C1" s="60"/>
      <c r="D1" s="60"/>
      <c r="E1" s="60"/>
      <c r="F1" s="60"/>
      <c r="G1" s="61"/>
    </row>
    <row r="2" spans="1:7" ht="10.5" x14ac:dyDescent="0.2">
      <c r="A2" s="39"/>
      <c r="B2" s="62" t="s">
        <v>57</v>
      </c>
      <c r="C2" s="60"/>
      <c r="D2" s="60"/>
      <c r="E2" s="60"/>
      <c r="F2" s="61"/>
      <c r="G2" s="63" t="s">
        <v>56</v>
      </c>
    </row>
    <row r="3" spans="1:7" ht="25" customHeight="1" x14ac:dyDescent="0.2">
      <c r="A3" s="39" t="s">
        <v>51</v>
      </c>
      <c r="B3" s="4" t="s">
        <v>52</v>
      </c>
      <c r="C3" s="4" t="s">
        <v>117</v>
      </c>
      <c r="D3" s="4" t="s">
        <v>53</v>
      </c>
      <c r="E3" s="4" t="s">
        <v>54</v>
      </c>
      <c r="F3" s="4" t="s">
        <v>55</v>
      </c>
      <c r="G3" s="64"/>
    </row>
    <row r="4" spans="1:7" ht="10.5" x14ac:dyDescent="0.2">
      <c r="A4" s="40"/>
      <c r="B4" s="5">
        <v>1</v>
      </c>
      <c r="C4" s="5">
        <v>2</v>
      </c>
      <c r="D4" s="5" t="s">
        <v>118</v>
      </c>
      <c r="E4" s="5">
        <v>4</v>
      </c>
      <c r="F4" s="5">
        <v>5</v>
      </c>
      <c r="G4" s="5" t="s">
        <v>119</v>
      </c>
    </row>
    <row r="5" spans="1:7" ht="10.5" x14ac:dyDescent="0.2">
      <c r="A5" s="45"/>
      <c r="B5" s="46"/>
      <c r="C5" s="46"/>
      <c r="D5" s="46"/>
      <c r="E5" s="46"/>
      <c r="F5" s="46"/>
      <c r="G5" s="46"/>
    </row>
    <row r="6" spans="1:7" ht="10.5" x14ac:dyDescent="0.25">
      <c r="A6" s="10" t="s">
        <v>15</v>
      </c>
      <c r="B6" s="15">
        <f t="shared" ref="B6:G6" si="0">SUM(B7:B14)</f>
        <v>0</v>
      </c>
      <c r="C6" s="15">
        <f t="shared" si="0"/>
        <v>0</v>
      </c>
      <c r="D6" s="15">
        <f t="shared" si="0"/>
        <v>0</v>
      </c>
      <c r="E6" s="15">
        <f t="shared" si="0"/>
        <v>0</v>
      </c>
      <c r="F6" s="15">
        <f t="shared" si="0"/>
        <v>0</v>
      </c>
      <c r="G6" s="15">
        <f t="shared" si="0"/>
        <v>0</v>
      </c>
    </row>
    <row r="7" spans="1:7" x14ac:dyDescent="0.2">
      <c r="A7" s="29" t="s">
        <v>40</v>
      </c>
      <c r="B7" s="7">
        <v>0</v>
      </c>
      <c r="C7" s="7">
        <v>0</v>
      </c>
      <c r="D7" s="7">
        <f>B7+C7</f>
        <v>0</v>
      </c>
      <c r="E7" s="7">
        <v>0</v>
      </c>
      <c r="F7" s="7">
        <v>0</v>
      </c>
      <c r="G7" s="7">
        <f>D7-E7</f>
        <v>0</v>
      </c>
    </row>
    <row r="8" spans="1:7" x14ac:dyDescent="0.2">
      <c r="A8" s="29" t="s">
        <v>16</v>
      </c>
      <c r="B8" s="7">
        <v>0</v>
      </c>
      <c r="C8" s="7">
        <v>0</v>
      </c>
      <c r="D8" s="7">
        <f t="shared" ref="D8:D14" si="1">B8+C8</f>
        <v>0</v>
      </c>
      <c r="E8" s="7">
        <v>0</v>
      </c>
      <c r="F8" s="7">
        <v>0</v>
      </c>
      <c r="G8" s="7">
        <f t="shared" ref="G8:G14" si="2">D8-E8</f>
        <v>0</v>
      </c>
    </row>
    <row r="9" spans="1:7" x14ac:dyDescent="0.2">
      <c r="A9" s="29" t="s">
        <v>146</v>
      </c>
      <c r="B9" s="7">
        <v>0</v>
      </c>
      <c r="C9" s="7">
        <v>0</v>
      </c>
      <c r="D9" s="7">
        <f t="shared" si="1"/>
        <v>0</v>
      </c>
      <c r="E9" s="7">
        <v>0</v>
      </c>
      <c r="F9" s="7">
        <v>0</v>
      </c>
      <c r="G9" s="7">
        <f t="shared" si="2"/>
        <v>0</v>
      </c>
    </row>
    <row r="10" spans="1:7" x14ac:dyDescent="0.2">
      <c r="A10" s="29" t="s">
        <v>3</v>
      </c>
      <c r="B10" s="7">
        <v>0</v>
      </c>
      <c r="C10" s="7">
        <v>0</v>
      </c>
      <c r="D10" s="7">
        <f t="shared" si="1"/>
        <v>0</v>
      </c>
      <c r="E10" s="7">
        <v>0</v>
      </c>
      <c r="F10" s="7">
        <v>0</v>
      </c>
      <c r="G10" s="7">
        <f t="shared" si="2"/>
        <v>0</v>
      </c>
    </row>
    <row r="11" spans="1:7" x14ac:dyDescent="0.2">
      <c r="A11" s="29" t="s">
        <v>22</v>
      </c>
      <c r="B11" s="7">
        <v>0</v>
      </c>
      <c r="C11" s="7">
        <v>0</v>
      </c>
      <c r="D11" s="7">
        <f t="shared" si="1"/>
        <v>0</v>
      </c>
      <c r="E11" s="7">
        <v>0</v>
      </c>
      <c r="F11" s="7">
        <v>0</v>
      </c>
      <c r="G11" s="7">
        <f t="shared" si="2"/>
        <v>0</v>
      </c>
    </row>
    <row r="12" spans="1:7" x14ac:dyDescent="0.2">
      <c r="A12" s="29" t="s">
        <v>17</v>
      </c>
      <c r="B12" s="7">
        <v>0</v>
      </c>
      <c r="C12" s="7">
        <v>0</v>
      </c>
      <c r="D12" s="7">
        <f t="shared" si="1"/>
        <v>0</v>
      </c>
      <c r="E12" s="7">
        <v>0</v>
      </c>
      <c r="F12" s="7">
        <v>0</v>
      </c>
      <c r="G12" s="7">
        <f t="shared" si="2"/>
        <v>0</v>
      </c>
    </row>
    <row r="13" spans="1:7" x14ac:dyDescent="0.2">
      <c r="A13" s="29" t="s">
        <v>41</v>
      </c>
      <c r="B13" s="7">
        <v>0</v>
      </c>
      <c r="C13" s="7">
        <v>0</v>
      </c>
      <c r="D13" s="7">
        <f t="shared" si="1"/>
        <v>0</v>
      </c>
      <c r="E13" s="7">
        <v>0</v>
      </c>
      <c r="F13" s="7">
        <v>0</v>
      </c>
      <c r="G13" s="7">
        <f t="shared" si="2"/>
        <v>0</v>
      </c>
    </row>
    <row r="14" spans="1:7" x14ac:dyDescent="0.2">
      <c r="A14" s="29" t="s">
        <v>18</v>
      </c>
      <c r="B14" s="7">
        <v>0</v>
      </c>
      <c r="C14" s="7">
        <v>0</v>
      </c>
      <c r="D14" s="7">
        <f t="shared" si="1"/>
        <v>0</v>
      </c>
      <c r="E14" s="7">
        <v>0</v>
      </c>
      <c r="F14" s="7">
        <v>0</v>
      </c>
      <c r="G14" s="7">
        <f t="shared" si="2"/>
        <v>0</v>
      </c>
    </row>
    <row r="15" spans="1:7" x14ac:dyDescent="0.2">
      <c r="A15" s="29"/>
      <c r="B15" s="7"/>
      <c r="C15" s="7"/>
      <c r="D15" s="7"/>
      <c r="E15" s="7"/>
      <c r="F15" s="7"/>
      <c r="G15" s="7"/>
    </row>
    <row r="16" spans="1:7" ht="10.5" x14ac:dyDescent="0.25">
      <c r="A16" s="10" t="s">
        <v>19</v>
      </c>
      <c r="B16" s="15">
        <f t="shared" ref="B16:G16" si="3">SUM(B17:B23)</f>
        <v>197785270.19999999</v>
      </c>
      <c r="C16" s="15">
        <f t="shared" si="3"/>
        <v>0</v>
      </c>
      <c r="D16" s="15">
        <f t="shared" si="3"/>
        <v>197785270.19999999</v>
      </c>
      <c r="E16" s="15">
        <f t="shared" si="3"/>
        <v>33092014.329999998</v>
      </c>
      <c r="F16" s="15">
        <f t="shared" si="3"/>
        <v>33092014.329999998</v>
      </c>
      <c r="G16" s="15">
        <f t="shared" si="3"/>
        <v>164693255.87</v>
      </c>
    </row>
    <row r="17" spans="1:7" x14ac:dyDescent="0.2">
      <c r="A17" s="29" t="s">
        <v>42</v>
      </c>
      <c r="B17" s="7">
        <v>0</v>
      </c>
      <c r="C17" s="7">
        <v>0</v>
      </c>
      <c r="D17" s="7">
        <f>B17+C17</f>
        <v>0</v>
      </c>
      <c r="E17" s="7">
        <v>0</v>
      </c>
      <c r="F17" s="7">
        <v>0</v>
      </c>
      <c r="G17" s="7">
        <f t="shared" ref="G17:G23" si="4">D17-E17</f>
        <v>0</v>
      </c>
    </row>
    <row r="18" spans="1:7" x14ac:dyDescent="0.2">
      <c r="A18" s="29" t="s">
        <v>27</v>
      </c>
      <c r="B18" s="7">
        <v>197785270.19999999</v>
      </c>
      <c r="C18" s="7">
        <v>0</v>
      </c>
      <c r="D18" s="7">
        <f t="shared" ref="D18:D23" si="5">B18+C18</f>
        <v>197785270.19999999</v>
      </c>
      <c r="E18" s="7">
        <v>33092014.329999998</v>
      </c>
      <c r="F18" s="56">
        <v>33092014.329999998</v>
      </c>
      <c r="G18" s="7">
        <f t="shared" si="4"/>
        <v>164693255.87</v>
      </c>
    </row>
    <row r="19" spans="1:7" x14ac:dyDescent="0.2">
      <c r="A19" s="29" t="s">
        <v>20</v>
      </c>
      <c r="B19" s="7">
        <v>0</v>
      </c>
      <c r="C19" s="7">
        <v>0</v>
      </c>
      <c r="D19" s="7">
        <f t="shared" si="5"/>
        <v>0</v>
      </c>
      <c r="E19" s="7">
        <v>0</v>
      </c>
      <c r="F19" s="7">
        <v>0</v>
      </c>
      <c r="G19" s="7">
        <f t="shared" si="4"/>
        <v>0</v>
      </c>
    </row>
    <row r="20" spans="1:7" x14ac:dyDescent="0.2">
      <c r="A20" s="29" t="s">
        <v>43</v>
      </c>
      <c r="B20" s="7">
        <v>0</v>
      </c>
      <c r="C20" s="7">
        <v>0</v>
      </c>
      <c r="D20" s="7">
        <f t="shared" si="5"/>
        <v>0</v>
      </c>
      <c r="E20" s="7">
        <v>0</v>
      </c>
      <c r="F20" s="7">
        <v>0</v>
      </c>
      <c r="G20" s="7">
        <f t="shared" si="4"/>
        <v>0</v>
      </c>
    </row>
    <row r="21" spans="1:7" x14ac:dyDescent="0.2">
      <c r="A21" s="29" t="s">
        <v>44</v>
      </c>
      <c r="B21" s="7">
        <v>0</v>
      </c>
      <c r="C21" s="7">
        <v>0</v>
      </c>
      <c r="D21" s="7">
        <f t="shared" si="5"/>
        <v>0</v>
      </c>
      <c r="E21" s="7">
        <v>0</v>
      </c>
      <c r="F21" s="7">
        <v>0</v>
      </c>
      <c r="G21" s="7">
        <f t="shared" si="4"/>
        <v>0</v>
      </c>
    </row>
    <row r="22" spans="1:7" x14ac:dyDescent="0.2">
      <c r="A22" s="29" t="s">
        <v>45</v>
      </c>
      <c r="B22" s="7">
        <v>0</v>
      </c>
      <c r="C22" s="7">
        <v>0</v>
      </c>
      <c r="D22" s="7">
        <f t="shared" si="5"/>
        <v>0</v>
      </c>
      <c r="E22" s="7">
        <v>0</v>
      </c>
      <c r="F22" s="7">
        <v>0</v>
      </c>
      <c r="G22" s="7">
        <f t="shared" si="4"/>
        <v>0</v>
      </c>
    </row>
    <row r="23" spans="1:7" x14ac:dyDescent="0.2">
      <c r="A23" s="29" t="s">
        <v>4</v>
      </c>
      <c r="B23" s="7">
        <v>0</v>
      </c>
      <c r="C23" s="7">
        <v>0</v>
      </c>
      <c r="D23" s="7">
        <f t="shared" si="5"/>
        <v>0</v>
      </c>
      <c r="E23" s="7">
        <v>0</v>
      </c>
      <c r="F23" s="7">
        <v>0</v>
      </c>
      <c r="G23" s="7">
        <f t="shared" si="4"/>
        <v>0</v>
      </c>
    </row>
    <row r="24" spans="1:7" x14ac:dyDescent="0.2">
      <c r="A24" s="29"/>
      <c r="B24" s="7"/>
      <c r="C24" s="7"/>
      <c r="D24" s="7"/>
      <c r="E24" s="7"/>
      <c r="F24" s="7"/>
      <c r="G24" s="7"/>
    </row>
    <row r="25" spans="1:7" ht="10.5" x14ac:dyDescent="0.25">
      <c r="A25" s="10" t="s">
        <v>46</v>
      </c>
      <c r="B25" s="15">
        <f t="shared" ref="B25:G25" si="6">SUM(B26:B34)</f>
        <v>0</v>
      </c>
      <c r="C25" s="15">
        <f t="shared" si="6"/>
        <v>0</v>
      </c>
      <c r="D25" s="15">
        <f t="shared" si="6"/>
        <v>0</v>
      </c>
      <c r="E25" s="15">
        <f t="shared" si="6"/>
        <v>0</v>
      </c>
      <c r="F25" s="15">
        <f t="shared" si="6"/>
        <v>0</v>
      </c>
      <c r="G25" s="15">
        <f t="shared" si="6"/>
        <v>0</v>
      </c>
    </row>
    <row r="26" spans="1:7" x14ac:dyDescent="0.2">
      <c r="A26" s="29" t="s">
        <v>28</v>
      </c>
      <c r="B26" s="7">
        <v>0</v>
      </c>
      <c r="C26" s="7">
        <v>0</v>
      </c>
      <c r="D26" s="7">
        <f>B26+C26</f>
        <v>0</v>
      </c>
      <c r="E26" s="7">
        <v>0</v>
      </c>
      <c r="F26" s="7">
        <v>0</v>
      </c>
      <c r="G26" s="7">
        <f t="shared" ref="G26:G34" si="7">D26-E26</f>
        <v>0</v>
      </c>
    </row>
    <row r="27" spans="1:7" x14ac:dyDescent="0.2">
      <c r="A27" s="29" t="s">
        <v>23</v>
      </c>
      <c r="B27" s="7">
        <v>0</v>
      </c>
      <c r="C27" s="7">
        <v>0</v>
      </c>
      <c r="D27" s="7">
        <f t="shared" ref="D27:D34" si="8">B27+C27</f>
        <v>0</v>
      </c>
      <c r="E27" s="7">
        <v>0</v>
      </c>
      <c r="F27" s="7">
        <v>0</v>
      </c>
      <c r="G27" s="7">
        <f t="shared" si="7"/>
        <v>0</v>
      </c>
    </row>
    <row r="28" spans="1:7" x14ac:dyDescent="0.2">
      <c r="A28" s="29" t="s">
        <v>29</v>
      </c>
      <c r="B28" s="7">
        <v>0</v>
      </c>
      <c r="C28" s="7">
        <v>0</v>
      </c>
      <c r="D28" s="7">
        <f t="shared" si="8"/>
        <v>0</v>
      </c>
      <c r="E28" s="7">
        <v>0</v>
      </c>
      <c r="F28" s="7">
        <v>0</v>
      </c>
      <c r="G28" s="7">
        <f t="shared" si="7"/>
        <v>0</v>
      </c>
    </row>
    <row r="29" spans="1:7" x14ac:dyDescent="0.2">
      <c r="A29" s="29" t="s">
        <v>47</v>
      </c>
      <c r="B29" s="7">
        <v>0</v>
      </c>
      <c r="C29" s="7">
        <v>0</v>
      </c>
      <c r="D29" s="7">
        <f t="shared" si="8"/>
        <v>0</v>
      </c>
      <c r="E29" s="7">
        <v>0</v>
      </c>
      <c r="F29" s="7">
        <v>0</v>
      </c>
      <c r="G29" s="7">
        <f t="shared" si="7"/>
        <v>0</v>
      </c>
    </row>
    <row r="30" spans="1:7" x14ac:dyDescent="0.2">
      <c r="A30" s="29" t="s">
        <v>21</v>
      </c>
      <c r="B30" s="7">
        <v>0</v>
      </c>
      <c r="C30" s="7">
        <v>0</v>
      </c>
      <c r="D30" s="7">
        <f t="shared" si="8"/>
        <v>0</v>
      </c>
      <c r="E30" s="7">
        <v>0</v>
      </c>
      <c r="F30" s="7">
        <v>0</v>
      </c>
      <c r="G30" s="7">
        <f t="shared" si="7"/>
        <v>0</v>
      </c>
    </row>
    <row r="31" spans="1:7" x14ac:dyDescent="0.2">
      <c r="A31" s="29" t="s">
        <v>5</v>
      </c>
      <c r="B31" s="7">
        <v>0</v>
      </c>
      <c r="C31" s="7">
        <v>0</v>
      </c>
      <c r="D31" s="7">
        <f t="shared" si="8"/>
        <v>0</v>
      </c>
      <c r="E31" s="7">
        <v>0</v>
      </c>
      <c r="F31" s="7">
        <v>0</v>
      </c>
      <c r="G31" s="7">
        <f t="shared" si="7"/>
        <v>0</v>
      </c>
    </row>
    <row r="32" spans="1:7" x14ac:dyDescent="0.2">
      <c r="A32" s="29" t="s">
        <v>6</v>
      </c>
      <c r="B32" s="7">
        <v>0</v>
      </c>
      <c r="C32" s="7">
        <v>0</v>
      </c>
      <c r="D32" s="7">
        <f t="shared" si="8"/>
        <v>0</v>
      </c>
      <c r="E32" s="7">
        <v>0</v>
      </c>
      <c r="F32" s="7">
        <v>0</v>
      </c>
      <c r="G32" s="7">
        <f t="shared" si="7"/>
        <v>0</v>
      </c>
    </row>
    <row r="33" spans="1:7" x14ac:dyDescent="0.2">
      <c r="A33" s="29" t="s">
        <v>48</v>
      </c>
      <c r="B33" s="7">
        <v>0</v>
      </c>
      <c r="C33" s="7">
        <v>0</v>
      </c>
      <c r="D33" s="7">
        <f t="shared" si="8"/>
        <v>0</v>
      </c>
      <c r="E33" s="7">
        <v>0</v>
      </c>
      <c r="F33" s="7">
        <v>0</v>
      </c>
      <c r="G33" s="7">
        <f t="shared" si="7"/>
        <v>0</v>
      </c>
    </row>
    <row r="34" spans="1:7" x14ac:dyDescent="0.2">
      <c r="A34" s="29" t="s">
        <v>30</v>
      </c>
      <c r="B34" s="7">
        <v>0</v>
      </c>
      <c r="C34" s="7">
        <v>0</v>
      </c>
      <c r="D34" s="7">
        <f t="shared" si="8"/>
        <v>0</v>
      </c>
      <c r="E34" s="7">
        <v>0</v>
      </c>
      <c r="F34" s="7">
        <v>0</v>
      </c>
      <c r="G34" s="7">
        <f t="shared" si="7"/>
        <v>0</v>
      </c>
    </row>
    <row r="35" spans="1:7" x14ac:dyDescent="0.2">
      <c r="A35" s="29"/>
      <c r="B35" s="7"/>
      <c r="C35" s="7"/>
      <c r="D35" s="7"/>
      <c r="E35" s="7"/>
      <c r="F35" s="7"/>
      <c r="G35" s="7"/>
    </row>
    <row r="36" spans="1:7" ht="10.5" x14ac:dyDescent="0.25">
      <c r="A36" s="10" t="s">
        <v>31</v>
      </c>
      <c r="B36" s="15">
        <f t="shared" ref="B36:G36" si="9">SUM(B37:B40)</f>
        <v>0</v>
      </c>
      <c r="C36" s="15">
        <f t="shared" si="9"/>
        <v>0</v>
      </c>
      <c r="D36" s="15">
        <f t="shared" si="9"/>
        <v>0</v>
      </c>
      <c r="E36" s="15">
        <f t="shared" si="9"/>
        <v>0</v>
      </c>
      <c r="F36" s="15">
        <f t="shared" si="9"/>
        <v>0</v>
      </c>
      <c r="G36" s="15">
        <f t="shared" si="9"/>
        <v>0</v>
      </c>
    </row>
    <row r="37" spans="1:7" x14ac:dyDescent="0.2">
      <c r="A37" s="29" t="s">
        <v>49</v>
      </c>
      <c r="B37" s="7">
        <v>0</v>
      </c>
      <c r="C37" s="7">
        <v>0</v>
      </c>
      <c r="D37" s="7">
        <f>B37+C37</f>
        <v>0</v>
      </c>
      <c r="E37" s="7">
        <v>0</v>
      </c>
      <c r="F37" s="7">
        <v>0</v>
      </c>
      <c r="G37" s="7">
        <f t="shared" ref="G37:G40" si="10">D37-E37</f>
        <v>0</v>
      </c>
    </row>
    <row r="38" spans="1:7" ht="11.25" customHeight="1" x14ac:dyDescent="0.2">
      <c r="A38" s="29" t="s">
        <v>24</v>
      </c>
      <c r="B38" s="7">
        <v>0</v>
      </c>
      <c r="C38" s="7">
        <v>0</v>
      </c>
      <c r="D38" s="7">
        <f t="shared" ref="D38:D40" si="11">B38+C38</f>
        <v>0</v>
      </c>
      <c r="E38" s="7">
        <v>0</v>
      </c>
      <c r="F38" s="7">
        <v>0</v>
      </c>
      <c r="G38" s="7">
        <f t="shared" si="10"/>
        <v>0</v>
      </c>
    </row>
    <row r="39" spans="1:7" x14ac:dyDescent="0.2">
      <c r="A39" s="29" t="s">
        <v>32</v>
      </c>
      <c r="B39" s="7">
        <v>0</v>
      </c>
      <c r="C39" s="7">
        <v>0</v>
      </c>
      <c r="D39" s="7">
        <f t="shared" si="11"/>
        <v>0</v>
      </c>
      <c r="E39" s="7">
        <v>0</v>
      </c>
      <c r="F39" s="7">
        <v>0</v>
      </c>
      <c r="G39" s="7">
        <f t="shared" si="10"/>
        <v>0</v>
      </c>
    </row>
    <row r="40" spans="1:7" x14ac:dyDescent="0.2">
      <c r="A40" s="29" t="s">
        <v>7</v>
      </c>
      <c r="B40" s="7">
        <v>0</v>
      </c>
      <c r="C40" s="7">
        <v>0</v>
      </c>
      <c r="D40" s="7">
        <f t="shared" si="11"/>
        <v>0</v>
      </c>
      <c r="E40" s="7">
        <v>0</v>
      </c>
      <c r="F40" s="7">
        <v>0</v>
      </c>
      <c r="G40" s="7">
        <f t="shared" si="10"/>
        <v>0</v>
      </c>
    </row>
    <row r="41" spans="1:7" ht="10.5" x14ac:dyDescent="0.25">
      <c r="A41" s="13"/>
      <c r="B41" s="20">
        <f t="shared" ref="B41:G41" si="12">SUM(B36+B25+B16+B6)</f>
        <v>197785270.19999999</v>
      </c>
      <c r="C41" s="20">
        <f t="shared" si="12"/>
        <v>0</v>
      </c>
      <c r="D41" s="20">
        <f t="shared" si="12"/>
        <v>197785270.19999999</v>
      </c>
      <c r="E41" s="20">
        <f t="shared" si="12"/>
        <v>33092014.329999998</v>
      </c>
      <c r="F41" s="20">
        <f t="shared" si="12"/>
        <v>33092014.329999998</v>
      </c>
      <c r="G41" s="20">
        <f t="shared" si="12"/>
        <v>164693255.87</v>
      </c>
    </row>
    <row r="42" spans="1:7" ht="10.5" x14ac:dyDescent="0.25">
      <c r="A42" s="47" t="s">
        <v>50</v>
      </c>
      <c r="B42" s="9"/>
      <c r="C42" s="9"/>
      <c r="D42" s="9"/>
      <c r="E42" s="9"/>
      <c r="F42" s="9"/>
      <c r="G42" s="9"/>
    </row>
    <row r="43" spans="1:7" x14ac:dyDescent="0.2">
      <c r="A43" s="9" t="s">
        <v>120</v>
      </c>
      <c r="B43" s="9"/>
      <c r="C43" s="9"/>
      <c r="D43" s="9"/>
      <c r="E43" s="9"/>
      <c r="F43" s="9"/>
      <c r="G43" s="9"/>
    </row>
    <row r="44" spans="1:7" x14ac:dyDescent="0.2">
      <c r="A44" s="9"/>
      <c r="B44" s="9"/>
      <c r="C44" s="9"/>
      <c r="D44" s="9"/>
      <c r="E44" s="9"/>
      <c r="F44" s="9"/>
      <c r="G44" s="9"/>
    </row>
  </sheetData>
  <sheetProtection formatCells="0" formatColumns="0" formatRows="0" autoFilter="0"/>
  <mergeCells count="3">
    <mergeCell ref="B2:F2"/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Lic. Lourdes</cp:lastModifiedBy>
  <cp:lastPrinted>2023-05-02T14:36:50Z</cp:lastPrinted>
  <dcterms:created xsi:type="dcterms:W3CDTF">2014-02-10T03:37:14Z</dcterms:created>
  <dcterms:modified xsi:type="dcterms:W3CDTF">2023-06-12T19:31:52Z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