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-105" yWindow="-105" windowWidth="23250" windowHeight="1245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2" l="1"/>
  <c r="B54" i="2"/>
  <c r="C48" i="2"/>
  <c r="C59" i="2" s="1"/>
  <c r="B48" i="2"/>
  <c r="B59" i="2" s="1"/>
  <c r="C41" i="2"/>
  <c r="B41" i="2"/>
  <c r="C36" i="2"/>
  <c r="B36" i="2"/>
  <c r="C33" i="2"/>
  <c r="C61" i="2" s="1"/>
  <c r="C65" i="2" s="1"/>
  <c r="B33" i="2"/>
  <c r="B61" i="2" s="1"/>
  <c r="B65" i="2" s="1"/>
  <c r="C16" i="2"/>
  <c r="B16" i="2"/>
  <c r="C4" i="2"/>
  <c r="B4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<sst xmlns="http://schemas.openxmlformats.org/spreadsheetml/2006/main" count="58" uniqueCount="50">
  <si>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</si>
  <si>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</si>
  <si>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</si>
  <si>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</si>
  <si>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</si>
  <si>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</si>
  <si>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</si>
  <si>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</si>
  <si>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</si>
  <si>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</si>
  <si>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</si>
  <si>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</si>
  <si>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</si>
  <si>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</si>
  <si>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</si>
  <si>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</si>
  <si>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</si>
  <si>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</si>
  <si>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</si>
  <si>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</si>
  <si>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</si>
  <si>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</si>
  <si>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</si>
  <si>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</si>
  <si>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</si>
  <si>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</si>
  <si>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</si>
  <si>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</si>
  <si>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</si>
  <si>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</si>
  <si>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</si>
  <si>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</si>
  <si>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</si>
  <si>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</si>
  <si>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</si>
  <si>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</si>
  <si>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</si>
  <si>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</si>
  <si>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</si>
  <si>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</si>
  <si>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</si>
  <si>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</si>
  <si>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</si>
  <si>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</si>
  <si>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</si>
  <si>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</si>
  <si>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</si>
  <si>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</si>
  <si>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</si>
  <si>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Flujos de Efectivo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</si>
</sst>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A12" sqref="A12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8">
        <f>SUM(B5:B14)</f>
        <v>149277839.07999998</v>
      </c>
      <c r="C4" s="18">
        <f>SUM(C5:C14)</f>
        <v>179813472.16</v>
      </c>
    </row>
    <row r="5" spans="1:3" ht="11.25" customHeight="1" x14ac:dyDescent="0.2">
      <c r="A5" s="7" t="s">
        <v>3</v>
      </c>
      <c r="B5" s="19">
        <v>0</v>
      </c>
      <c r="C5" s="19">
        <v>0</v>
      </c>
    </row>
    <row r="6" spans="1:3" ht="11.25" customHeight="1" x14ac:dyDescent="0.2">
      <c r="A6" s="7" t="s">
        <v>4</v>
      </c>
      <c r="B6" s="19">
        <v>0</v>
      </c>
      <c r="C6" s="19">
        <v>0</v>
      </c>
    </row>
    <row r="7" spans="1:3" ht="11.25" customHeight="1" x14ac:dyDescent="0.2">
      <c r="A7" s="7" t="s">
        <v>5</v>
      </c>
      <c r="B7" s="19">
        <v>0</v>
      </c>
      <c r="C7" s="19">
        <v>0</v>
      </c>
    </row>
    <row r="8" spans="1:3" ht="11.25" customHeight="1" x14ac:dyDescent="0.2">
      <c r="A8" s="7" t="s">
        <v>6</v>
      </c>
      <c r="B8" s="19">
        <v>0</v>
      </c>
      <c r="C8" s="19">
        <v>0</v>
      </c>
    </row>
    <row r="9" spans="1:3" ht="11.25" customHeight="1" x14ac:dyDescent="0.2">
      <c r="A9" s="7" t="s">
        <v>7</v>
      </c>
      <c r="B9" s="19">
        <v>352034.89</v>
      </c>
      <c r="C9" s="19">
        <v>1433389.32</v>
      </c>
    </row>
    <row r="10" spans="1:3" ht="11.25" customHeight="1" x14ac:dyDescent="0.2">
      <c r="A10" s="7" t="s">
        <v>8</v>
      </c>
      <c r="B10" s="19">
        <v>0</v>
      </c>
      <c r="C10" s="19">
        <v>0</v>
      </c>
    </row>
    <row r="11" spans="1:3" ht="11.25" customHeight="1" x14ac:dyDescent="0.2">
      <c r="A11" s="7" t="s">
        <v>9</v>
      </c>
      <c r="B11" s="19">
        <v>148925804.19</v>
      </c>
      <c r="C11" s="19">
        <v>177851207.58000001</v>
      </c>
    </row>
    <row r="12" spans="1:3" ht="22.5" x14ac:dyDescent="0.2">
      <c r="A12" s="7" t="s">
        <v>10</v>
      </c>
      <c r="B12" s="19">
        <v>0</v>
      </c>
      <c r="C12" s="19">
        <v>0</v>
      </c>
    </row>
    <row r="13" spans="1:3" ht="11.25" customHeight="1" x14ac:dyDescent="0.2">
      <c r="A13" s="7" t="s">
        <v>11</v>
      </c>
      <c r="B13" s="19">
        <v>0</v>
      </c>
      <c r="C13" s="19">
        <v>528875.26</v>
      </c>
    </row>
    <row r="14" spans="1:3" ht="11.25" customHeight="1" x14ac:dyDescent="0.2">
      <c r="A14" s="7" t="s">
        <v>12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13</v>
      </c>
      <c r="B16" s="18">
        <f>SUM(B17:B32)</f>
        <v>104479664.62</v>
      </c>
      <c r="C16" s="18">
        <f>SUM(C17:C32)</f>
        <v>181062555.33000001</v>
      </c>
    </row>
    <row r="17" spans="1:3" ht="11.25" customHeight="1" x14ac:dyDescent="0.2">
      <c r="A17" s="7" t="s">
        <v>14</v>
      </c>
      <c r="B17" s="19">
        <v>49145801.079999998</v>
      </c>
      <c r="C17" s="19">
        <v>65320689.469999999</v>
      </c>
    </row>
    <row r="18" spans="1:3" ht="11.25" customHeight="1" x14ac:dyDescent="0.2">
      <c r="A18" s="7" t="s">
        <v>15</v>
      </c>
      <c r="B18" s="19">
        <v>13035171.1</v>
      </c>
      <c r="C18" s="19">
        <v>13190398.5</v>
      </c>
    </row>
    <row r="19" spans="1:3" ht="11.25" customHeight="1" x14ac:dyDescent="0.2">
      <c r="A19" s="7" t="s">
        <v>16</v>
      </c>
      <c r="B19" s="19">
        <v>42298692.439999998</v>
      </c>
      <c r="C19" s="19">
        <v>52456355.770000003</v>
      </c>
    </row>
    <row r="20" spans="1:3" ht="11.25" customHeight="1" x14ac:dyDescent="0.2">
      <c r="A20" s="7" t="s">
        <v>17</v>
      </c>
      <c r="B20" s="19">
        <v>0</v>
      </c>
      <c r="C20" s="19">
        <v>50095111.590000004</v>
      </c>
    </row>
    <row r="21" spans="1:3" ht="11.25" customHeight="1" x14ac:dyDescent="0.2">
      <c r="A21" s="7" t="s">
        <v>18</v>
      </c>
      <c r="B21" s="19">
        <v>0</v>
      </c>
      <c r="C21" s="19">
        <v>0</v>
      </c>
    </row>
    <row r="22" spans="1:3" ht="11.25" customHeight="1" x14ac:dyDescent="0.2">
      <c r="A22" s="7" t="s">
        <v>19</v>
      </c>
      <c r="B22" s="19">
        <v>0</v>
      </c>
      <c r="C22" s="19">
        <v>0</v>
      </c>
    </row>
    <row r="23" spans="1:3" ht="11.25" customHeight="1" x14ac:dyDescent="0.2">
      <c r="A23" s="7" t="s">
        <v>20</v>
      </c>
      <c r="B23" s="19">
        <v>0</v>
      </c>
      <c r="C23" s="19">
        <v>0</v>
      </c>
    </row>
    <row r="24" spans="1:3" ht="11.25" customHeight="1" x14ac:dyDescent="0.2">
      <c r="A24" s="7" t="s">
        <v>21</v>
      </c>
      <c r="B24" s="19">
        <v>0</v>
      </c>
      <c r="C24" s="19">
        <v>0</v>
      </c>
    </row>
    <row r="25" spans="1:3" ht="11.25" customHeight="1" x14ac:dyDescent="0.2">
      <c r="A25" s="7" t="s">
        <v>22</v>
      </c>
      <c r="B25" s="19">
        <v>0</v>
      </c>
      <c r="C25" s="19">
        <v>0</v>
      </c>
    </row>
    <row r="26" spans="1:3" ht="11.25" customHeight="1" x14ac:dyDescent="0.2">
      <c r="A26" s="7" t="s">
        <v>23</v>
      </c>
      <c r="B26" s="19">
        <v>0</v>
      </c>
      <c r="C26" s="19">
        <v>0</v>
      </c>
    </row>
    <row r="27" spans="1:3" ht="11.25" customHeight="1" x14ac:dyDescent="0.2">
      <c r="A27" s="7" t="s">
        <v>24</v>
      </c>
      <c r="B27" s="19">
        <v>0</v>
      </c>
      <c r="C27" s="19">
        <v>0</v>
      </c>
    </row>
    <row r="28" spans="1:3" ht="11.25" customHeight="1" x14ac:dyDescent="0.2">
      <c r="A28" s="7" t="s">
        <v>25</v>
      </c>
      <c r="B28" s="19">
        <v>0</v>
      </c>
      <c r="C28" s="19">
        <v>0</v>
      </c>
    </row>
    <row r="29" spans="1:3" ht="11.25" customHeight="1" x14ac:dyDescent="0.2">
      <c r="A29" s="7" t="s">
        <v>26</v>
      </c>
      <c r="B29" s="19">
        <v>0</v>
      </c>
      <c r="C29" s="19">
        <v>0</v>
      </c>
    </row>
    <row r="30" spans="1:3" ht="11.25" customHeight="1" x14ac:dyDescent="0.2">
      <c r="A30" s="7" t="s">
        <v>27</v>
      </c>
      <c r="B30" s="19">
        <v>0</v>
      </c>
      <c r="C30" s="19">
        <v>0</v>
      </c>
    </row>
    <row r="31" spans="1:3" ht="11.25" customHeight="1" x14ac:dyDescent="0.2">
      <c r="A31" s="7" t="s">
        <v>28</v>
      </c>
      <c r="B31" s="19">
        <v>0</v>
      </c>
      <c r="C31" s="19">
        <v>0</v>
      </c>
    </row>
    <row r="32" spans="1:3" ht="11.25" customHeight="1" x14ac:dyDescent="0.2">
      <c r="A32" s="7" t="s">
        <v>29</v>
      </c>
      <c r="B32" s="19">
        <v>0</v>
      </c>
      <c r="C32" s="19">
        <v>0</v>
      </c>
    </row>
    <row r="33" spans="1:3" ht="11.25" customHeight="1" x14ac:dyDescent="0.2">
      <c r="A33" s="4" t="s">
        <v>30</v>
      </c>
      <c r="B33" s="18">
        <f>B4-B16</f>
        <v>44798174.459999979</v>
      </c>
      <c r="C33" s="18">
        <f>C4-C16</f>
        <v>-1249083.1700000167</v>
      </c>
    </row>
    <row r="34" spans="1:3" ht="11.25" customHeight="1" x14ac:dyDescent="0.2">
      <c r="A34" s="9"/>
      <c r="B34" s="20"/>
      <c r="C34" s="20"/>
    </row>
    <row r="35" spans="1:3" ht="11.25" customHeight="1" x14ac:dyDescent="0.2">
      <c r="A35" s="4" t="s">
        <v>31</v>
      </c>
      <c r="B35" s="20"/>
      <c r="C35" s="20"/>
    </row>
    <row r="36" spans="1:3" ht="11.25" customHeight="1" x14ac:dyDescent="0.2">
      <c r="A36" s="6" t="s">
        <v>2</v>
      </c>
      <c r="B36" s="18">
        <f>SUM(B37:B39)</f>
        <v>0</v>
      </c>
      <c r="C36" s="18">
        <f>SUM(C37:C39)</f>
        <v>0</v>
      </c>
    </row>
    <row r="37" spans="1:3" ht="11.25" customHeight="1" x14ac:dyDescent="0.2">
      <c r="A37" s="7" t="s">
        <v>32</v>
      </c>
      <c r="B37" s="19">
        <v>0</v>
      </c>
      <c r="C37" s="19">
        <v>0</v>
      </c>
    </row>
    <row r="38" spans="1:3" ht="11.25" customHeight="1" x14ac:dyDescent="0.2">
      <c r="A38" s="7" t="s">
        <v>33</v>
      </c>
      <c r="B38" s="19">
        <v>0</v>
      </c>
      <c r="C38" s="19">
        <v>0</v>
      </c>
    </row>
    <row r="39" spans="1:3" ht="11.25" customHeight="1" x14ac:dyDescent="0.2">
      <c r="A39" s="7" t="s">
        <v>34</v>
      </c>
      <c r="B39" s="19">
        <v>0</v>
      </c>
      <c r="C39" s="19">
        <v>0</v>
      </c>
    </row>
    <row r="40" spans="1:3" ht="11.25" customHeight="1" x14ac:dyDescent="0.2">
      <c r="A40" s="8"/>
      <c r="B40" s="20"/>
      <c r="C40" s="20"/>
    </row>
    <row r="41" spans="1:3" ht="11.25" customHeight="1" x14ac:dyDescent="0.2">
      <c r="A41" s="6" t="s">
        <v>13</v>
      </c>
      <c r="B41" s="18">
        <f>SUM(B42:B44)</f>
        <v>16136916.989999998</v>
      </c>
      <c r="C41" s="18">
        <f>SUM(C42:C44)</f>
        <v>69164908.950000003</v>
      </c>
    </row>
    <row r="42" spans="1:3" ht="11.25" customHeight="1" x14ac:dyDescent="0.2">
      <c r="A42" s="7" t="s">
        <v>32</v>
      </c>
      <c r="B42" s="19">
        <v>8676665.1799999997</v>
      </c>
      <c r="C42" s="19">
        <v>63075220.109999999</v>
      </c>
    </row>
    <row r="43" spans="1:3" ht="11.25" customHeight="1" x14ac:dyDescent="0.2">
      <c r="A43" s="7" t="s">
        <v>33</v>
      </c>
      <c r="B43" s="19">
        <v>7460251.8099999996</v>
      </c>
      <c r="C43" s="19">
        <v>6089688.8399999999</v>
      </c>
    </row>
    <row r="44" spans="1:3" ht="11.25" customHeight="1" x14ac:dyDescent="0.2">
      <c r="A44" s="7" t="s">
        <v>35</v>
      </c>
      <c r="B44" s="19">
        <v>0</v>
      </c>
      <c r="C44" s="19">
        <v>0</v>
      </c>
    </row>
    <row r="45" spans="1:3" ht="11.25" customHeight="1" x14ac:dyDescent="0.2">
      <c r="A45" s="4" t="s">
        <v>36</v>
      </c>
      <c r="B45" s="18">
        <v>-16136916.989999998</v>
      </c>
      <c r="C45" s="18">
        <v>-69164908.950000003</v>
      </c>
    </row>
    <row r="46" spans="1:3" ht="11.25" customHeight="1" x14ac:dyDescent="0.2">
      <c r="A46" s="9"/>
      <c r="B46" s="20"/>
      <c r="C46" s="20"/>
    </row>
    <row r="47" spans="1:3" ht="11.25" customHeight="1" x14ac:dyDescent="0.2">
      <c r="A47" s="4" t="s">
        <v>37</v>
      </c>
      <c r="B47" s="20"/>
      <c r="C47" s="20"/>
    </row>
    <row r="48" spans="1:3" ht="11.25" customHeight="1" x14ac:dyDescent="0.2">
      <c r="A48" s="6" t="s">
        <v>2</v>
      </c>
      <c r="B48" s="18">
        <f>SUM(B49:B52)</f>
        <v>0</v>
      </c>
      <c r="C48" s="18">
        <f>SUM(C49:C52)</f>
        <v>4368572.46</v>
      </c>
    </row>
    <row r="49" spans="1:3" ht="11.25" customHeight="1" x14ac:dyDescent="0.2">
      <c r="A49" s="7" t="s">
        <v>38</v>
      </c>
      <c r="B49" s="19">
        <v>0</v>
      </c>
      <c r="C49" s="19">
        <v>0</v>
      </c>
    </row>
    <row r="50" spans="1:3" ht="11.25" customHeight="1" x14ac:dyDescent="0.2">
      <c r="A50" s="7" t="s">
        <v>39</v>
      </c>
      <c r="B50" s="19">
        <v>0</v>
      </c>
      <c r="C50" s="19">
        <v>0</v>
      </c>
    </row>
    <row r="51" spans="1:3" ht="11.25" customHeight="1" x14ac:dyDescent="0.2">
      <c r="A51" s="7" t="s">
        <v>40</v>
      </c>
      <c r="B51" s="19">
        <v>0</v>
      </c>
      <c r="C51" s="19">
        <v>0</v>
      </c>
    </row>
    <row r="52" spans="1:3" ht="11.25" customHeight="1" x14ac:dyDescent="0.2">
      <c r="A52" s="7" t="s">
        <v>41</v>
      </c>
      <c r="B52" s="19">
        <v>0</v>
      </c>
      <c r="C52" s="19">
        <v>4368572.46</v>
      </c>
    </row>
    <row r="53" spans="1:3" ht="11.25" customHeight="1" x14ac:dyDescent="0.2">
      <c r="A53" s="8"/>
      <c r="B53" s="20"/>
      <c r="C53" s="20"/>
    </row>
    <row r="54" spans="1:3" ht="11.25" customHeight="1" x14ac:dyDescent="0.2">
      <c r="A54" s="6" t="s">
        <v>13</v>
      </c>
      <c r="B54" s="18">
        <f>SUM(B55:B58)</f>
        <v>8147427.9100000001</v>
      </c>
      <c r="C54" s="18">
        <f>SUM(C55:C58)</f>
        <v>0</v>
      </c>
    </row>
    <row r="55" spans="1:3" ht="11.25" customHeight="1" x14ac:dyDescent="0.2">
      <c r="A55" s="7" t="s">
        <v>42</v>
      </c>
      <c r="B55" s="19">
        <v>0</v>
      </c>
      <c r="C55" s="19">
        <v>0</v>
      </c>
    </row>
    <row r="56" spans="1:3" ht="11.25" customHeight="1" x14ac:dyDescent="0.2">
      <c r="A56" s="7" t="s">
        <v>39</v>
      </c>
      <c r="B56" s="19">
        <v>0</v>
      </c>
      <c r="C56" s="19">
        <v>0</v>
      </c>
    </row>
    <row r="57" spans="1:3" ht="11.25" customHeight="1" x14ac:dyDescent="0.2">
      <c r="A57" s="7" t="s">
        <v>40</v>
      </c>
      <c r="B57" s="19">
        <v>0</v>
      </c>
      <c r="C57" s="19">
        <v>0</v>
      </c>
    </row>
    <row r="58" spans="1:3" ht="11.25" customHeight="1" x14ac:dyDescent="0.2">
      <c r="A58" s="7" t="s">
        <v>43</v>
      </c>
      <c r="B58" s="19">
        <v>8147427.9100000001</v>
      </c>
      <c r="C58" s="19">
        <v>0</v>
      </c>
    </row>
    <row r="59" spans="1:3" ht="11.25" customHeight="1" x14ac:dyDescent="0.2">
      <c r="A59" s="4" t="s">
        <v>44</v>
      </c>
      <c r="B59" s="18">
        <f>B48-B54</f>
        <v>-8147427.9100000001</v>
      </c>
      <c r="C59" s="18">
        <f>C48-C54</f>
        <v>4368572.46</v>
      </c>
    </row>
    <row r="60" spans="1:3" ht="11.25" customHeight="1" x14ac:dyDescent="0.2">
      <c r="A60" s="9"/>
      <c r="B60" s="20"/>
      <c r="C60" s="20"/>
    </row>
    <row r="61" spans="1:3" ht="11.25" customHeight="1" x14ac:dyDescent="0.2">
      <c r="A61" s="4" t="s">
        <v>45</v>
      </c>
      <c r="B61" s="18">
        <f>B33+B45+B59</f>
        <v>20513829.55999998</v>
      </c>
      <c r="C61" s="18">
        <f>C33+C45+C59</f>
        <v>-66045419.660000019</v>
      </c>
    </row>
    <row r="62" spans="1:3" ht="11.25" customHeight="1" x14ac:dyDescent="0.2">
      <c r="A62" s="9"/>
      <c r="B62" s="20"/>
      <c r="C62" s="20"/>
    </row>
    <row r="63" spans="1:3" ht="11.25" customHeight="1" x14ac:dyDescent="0.2">
      <c r="A63" s="4" t="s">
        <v>46</v>
      </c>
      <c r="B63" s="18">
        <v>26212093.059999999</v>
      </c>
      <c r="C63" s="18">
        <v>92257512.719999999</v>
      </c>
    </row>
    <row r="64" spans="1:3" ht="11.25" customHeight="1" x14ac:dyDescent="0.2">
      <c r="A64" s="9"/>
      <c r="B64" s="20"/>
      <c r="C64" s="20"/>
    </row>
    <row r="65" spans="1:3" ht="11.25" customHeight="1" x14ac:dyDescent="0.2">
      <c r="A65" s="4" t="s">
        <v>47</v>
      </c>
      <c r="B65" s="18">
        <f>B61+B63</f>
        <v>46725922.619999975</v>
      </c>
      <c r="C65" s="18">
        <f>C61+C63</f>
        <v>26212093.05999998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6aa8a68a-ab09-4ac8-a697-fdce915bc567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dcterms:created xsi:type="dcterms:W3CDTF">2012-12-11T20:31:36Z</dcterms:created>
  <dcterms:modified xsi:type="dcterms:W3CDTF">2023-10-26T19:36:30Z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