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4toTrimestre_2023\SIRET_4toTrimestre\"/>
    </mc:Choice>
  </mc:AlternateContent>
  <bookViews>
    <workbookView xWindow="0" yWindow="0" windowWidth="21600" windowHeight="10080"/>
  </bookViews>
  <sheets>
    <sheet name="EAA" sheetId="2" r:id="rId1"/>
  </sheets>
  <definedNames>
    <definedName name="_xlnm._FilterDatabase" localSheetId="0" hidden="1">EAA!$A$2:$F$21</definedName>
    <definedName name="_xlnm.Print_Area" localSheetId="0">EAA!$A$1:$F$33</definedName>
  </definedNames>
  <calcPr calcId="162913"/>
</workbook>
</file>

<file path=xl/calcChain.xml><?xml version="1.0" encoding="utf-8"?>
<calcChain xmlns="http://schemas.openxmlformats.org/spreadsheetml/2006/main">
  <c r="F21" i="2" l="1"/>
  <c r="F20" i="2"/>
  <c r="F19" i="2"/>
  <c r="F18" i="2"/>
  <c r="F17" i="2"/>
  <c r="F16" i="2"/>
  <c r="F15" i="2"/>
  <c r="F14" i="2"/>
  <c r="F13" i="2"/>
  <c r="D12" i="2"/>
  <c r="C12" i="2"/>
  <c r="B12" i="2"/>
  <c r="F11" i="2"/>
  <c r="F10" i="2"/>
  <c r="F9" i="2"/>
  <c r="F8" i="2"/>
  <c r="F7" i="2"/>
  <c r="F6" i="2"/>
  <c r="F5" i="2"/>
  <c r="D4" i="2"/>
  <c r="C4" i="2"/>
  <c r="B4" i="2"/>
  <c r="B3" i="2" l="1"/>
  <c r="C3" i="2"/>
  <c r="D3" i="2"/>
  <c r="E4" i="2"/>
  <c r="E12" i="2"/>
  <c r="F12" i="2"/>
  <c r="F4" i="2"/>
  <c r="E3" i="2" l="1"/>
  <c r="F3" i="2"/>
</calcChain>
</file>

<file path=xl/sharedStrings.xml><?xml version="1.0" encoding="utf-8"?>
<sst xmlns="http://schemas.openxmlformats.org/spreadsheetml/2006/main" count="31" uniqueCount="30">
  <si>
    <t>ACTIVO</t>
  </si>
  <si>
    <t>Inventarios</t>
  </si>
  <si>
    <t>Almacenes</t>
  </si>
  <si>
    <t>Concepto</t>
  </si>
  <si>
    <t>Activo Circulante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</si>
  <si>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</si>
  <si>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</si>
  <si>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</si>
  <si>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</si>
  <si>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</si>
  <si>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</si>
  <si>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</si>
  <si>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</si>
  <si>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</si>
  <si>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</si>
  <si>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</si>
  <si>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</si>
  <si>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</si>
  <si>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</si>
  <si>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</si>
  <si>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Saldo Inicial</t>
  </si>
  <si>
    <t>Cargos del Periodo</t>
  </si>
  <si>
    <t>Abonos del Periodo</t>
  </si>
  <si>
    <t>Saldo Final</t>
  </si>
  <si>
    <t>Variación del Periodo</t>
  </si>
  <si>
    <t>Sistema de Agua Potable y Alcantarillado San Miguel de Allende, Gto. 
Estado Analítico del Activo
Del 1 de Enero al 31 de Diciembre de 2023
(Cifras en Pesos)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</si>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</sst>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[$€-2]* #,##0.00_-;\-[$€-2]* #,##0.00_-;_-[$€-2]* &quot;-&quot;??_-"/>
    <numFmt numFmtId="167" formatCode="General_)"/>
  </numFmts>
  <fonts count="9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6">
    <xf numFmtId="0" fontId="0" fillId="0" borderId="0"/>
    <xf numFmtId="166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165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3" fillId="0" borderId="0"/>
    <xf numFmtId="165" fontId="2" fillId="0" borderId="0" applyFont="0" applyFill="0" applyBorder="0" applyAlignment="0" applyProtection="0"/>
    <xf numFmtId="0" fontId="8" fillId="0" borderId="0"/>
    <xf numFmtId="165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0" fillId="0" borderId="0" xfId="0" applyProtection="1">
      <protection locked="0"/>
    </xf>
    <xf numFmtId="4" fontId="4" fillId="2" borderId="4" xfId="8" applyNumberFormat="1" applyFont="1" applyFill="1" applyBorder="1" applyAlignment="1">
      <alignment horizontal="center" vertical="center" wrapText="1"/>
    </xf>
    <xf numFmtId="0" fontId="4" fillId="2" borderId="4" xfId="8" applyFont="1" applyFill="1" applyBorder="1" applyAlignment="1">
      <alignment horizontal="center" vertical="center" wrapText="1"/>
    </xf>
    <xf numFmtId="0" fontId="4" fillId="0" borderId="4" xfId="8" applyFont="1" applyFill="1" applyBorder="1" applyAlignment="1">
      <alignment horizontal="left" vertical="top" indent="1"/>
    </xf>
    <xf numFmtId="0" fontId="4" fillId="0" borderId="4" xfId="8" applyFont="1" applyFill="1" applyBorder="1" applyAlignment="1">
      <alignment horizontal="left" vertical="top" indent="2"/>
    </xf>
    <xf numFmtId="0" fontId="5" fillId="0" borderId="4" xfId="8" applyFont="1" applyFill="1" applyBorder="1" applyAlignment="1">
      <alignment horizontal="left" vertical="top" indent="2"/>
    </xf>
    <xf numFmtId="4" fontId="4" fillId="0" borderId="4" xfId="8" applyNumberFormat="1" applyFont="1" applyFill="1" applyBorder="1" applyAlignment="1" applyProtection="1">
      <alignment vertical="top" wrapText="1"/>
      <protection locked="0"/>
    </xf>
    <xf numFmtId="4" fontId="5" fillId="0" borderId="4" xfId="8" applyNumberFormat="1" applyFont="1" applyFill="1" applyBorder="1" applyAlignment="1" applyProtection="1">
      <alignment vertical="top" wrapText="1"/>
      <protection locked="0"/>
    </xf>
    <xf numFmtId="4" fontId="5" fillId="0" borderId="4" xfId="8" applyNumberFormat="1" applyFont="1" applyFill="1" applyBorder="1" applyAlignment="1" applyProtection="1">
      <alignment wrapText="1"/>
      <protection locked="0"/>
    </xf>
    <xf numFmtId="0" fontId="5" fillId="0" borderId="0" xfId="8" applyFont="1" applyBorder="1" applyAlignment="1" applyProtection="1">
      <alignment horizontal="center" vertical="center" wrapText="1"/>
      <protection locked="0"/>
    </xf>
    <xf numFmtId="0" fontId="5" fillId="0" borderId="0" xfId="8" applyFont="1" applyAlignment="1" applyProtection="1">
      <protection locked="0"/>
    </xf>
    <xf numFmtId="0" fontId="5" fillId="0" borderId="0" xfId="8" applyFont="1" applyBorder="1" applyAlignment="1" applyProtection="1">
      <alignment vertical="top" wrapText="1"/>
      <protection locked="0"/>
    </xf>
    <xf numFmtId="0" fontId="8" fillId="0" borderId="0" xfId="76" applyFont="1"/>
    <xf numFmtId="4" fontId="8" fillId="0" borderId="0" xfId="76" applyNumberFormat="1" applyFont="1"/>
    <xf numFmtId="4" fontId="5" fillId="0" borderId="4" xfId="8" applyNumberFormat="1" applyFont="1" applyFill="1" applyBorder="1" applyAlignment="1" applyProtection="1">
      <alignment vertical="top" wrapText="1"/>
      <protection locked="0"/>
    </xf>
    <xf numFmtId="4" fontId="5" fillId="0" borderId="4" xfId="8" applyNumberFormat="1" applyFont="1" applyFill="1" applyBorder="1" applyAlignment="1" applyProtection="1">
      <alignment wrapText="1"/>
      <protection locked="0"/>
    </xf>
    <xf numFmtId="4" fontId="5" fillId="0" borderId="4" xfId="8" applyNumberFormat="1" applyFont="1" applyFill="1" applyBorder="1" applyAlignment="1" applyProtection="1">
      <alignment vertical="top" wrapText="1"/>
      <protection locked="0"/>
    </xf>
    <xf numFmtId="4" fontId="5" fillId="0" borderId="4" xfId="8" applyNumberFormat="1" applyFont="1" applyFill="1" applyBorder="1" applyAlignment="1" applyProtection="1">
      <alignment wrapText="1"/>
      <protection locked="0"/>
    </xf>
    <xf numFmtId="0" fontId="4" fillId="2" borderId="1" xfId="8" applyFont="1" applyFill="1" applyBorder="1" applyAlignment="1" applyProtection="1">
      <alignment horizontal="center" vertical="center" wrapText="1"/>
      <protection locked="0"/>
    </xf>
    <xf numFmtId="0" fontId="4" fillId="2" borderId="2" xfId="8" applyFont="1" applyFill="1" applyBorder="1" applyAlignment="1" applyProtection="1">
      <alignment horizontal="center" vertical="center" wrapText="1"/>
      <protection locked="0"/>
    </xf>
    <xf numFmtId="0" fontId="4" fillId="2" borderId="3" xfId="8" applyFont="1" applyFill="1" applyBorder="1" applyAlignment="1" applyProtection="1">
      <alignment horizontal="center" vertical="center" wrapText="1"/>
      <protection locked="0"/>
    </xf>
    <xf numFmtId="0" fontId="5" fillId="0" borderId="0" xfId="8" applyFont="1" applyBorder="1" applyAlignment="1" applyProtection="1">
      <alignment horizontal="center" vertical="center" wrapText="1"/>
      <protection locked="0"/>
    </xf>
    <xf numFmtId="0" fontId="5" fillId="0" borderId="0" xfId="8" applyFont="1" applyBorder="1" applyAlignment="1" applyProtection="1">
      <alignment horizontal="center" vertical="top" wrapText="1"/>
      <protection locked="0"/>
    </xf>
    <xf numFmtId="0" fontId="5" fillId="0" borderId="0" xfId="8" applyFont="1" applyAlignment="1" applyProtection="1">
      <alignment horizontal="center"/>
      <protection locked="0"/>
    </xf>
    <xf numFmtId="0" fontId="5" fillId="0" borderId="0" xfId="8" applyFont="1" applyAlignment="1" applyProtection="1">
      <alignment horizontal="center" wrapText="1"/>
      <protection locked="0"/>
    </xf>
    <xf numFmtId="4" fontId="4" fillId="3" borderId="4" xfId="8" applyNumberFormat="1" applyFont="1" applyFill="1" applyBorder="1" applyAlignment="1" applyProtection="1">
      <alignment vertical="top" wrapText="1"/>
      <protection locked="0"/>
    </xf>
  </cellXfs>
  <cellStyles count="116">
    <cellStyle name="=C:\WINNT\SYSTEM32\COMMAND.COM" xfId="74"/>
    <cellStyle name="Euro" xfId="1"/>
    <cellStyle name="Millares 2" xfId="2"/>
    <cellStyle name="Millares 2 10" xfId="46"/>
    <cellStyle name="Millares 2 11" xfId="40"/>
    <cellStyle name="Millares 2 12" xfId="98"/>
    <cellStyle name="Millares 2 13" xfId="34"/>
    <cellStyle name="Millares 2 14" xfId="25"/>
    <cellStyle name="Millares 2 15" xfId="16"/>
    <cellStyle name="Millares 2 16" xfId="107"/>
    <cellStyle name="Millares 2 2" xfId="3"/>
    <cellStyle name="Millares 2 2 10" xfId="108"/>
    <cellStyle name="Millares 2 2 2" xfId="88"/>
    <cellStyle name="Millares 2 2 3" xfId="78"/>
    <cellStyle name="Millares 2 2 4" xfId="65"/>
    <cellStyle name="Millares 2 2 5" xfId="56"/>
    <cellStyle name="Millares 2 2 6" xfId="47"/>
    <cellStyle name="Millares 2 2 7" xfId="99"/>
    <cellStyle name="Millares 2 2 8" xfId="26"/>
    <cellStyle name="Millares 2 2 9" xfId="17"/>
    <cellStyle name="Millares 2 3" xfId="4"/>
    <cellStyle name="Millares 2 3 10" xfId="109"/>
    <cellStyle name="Millares 2 3 2" xfId="89"/>
    <cellStyle name="Millares 2 3 3" xfId="79"/>
    <cellStyle name="Millares 2 3 4" xfId="66"/>
    <cellStyle name="Millares 2 3 5" xfId="57"/>
    <cellStyle name="Millares 2 3 6" xfId="48"/>
    <cellStyle name="Millares 2 3 7" xfId="100"/>
    <cellStyle name="Millares 2 3 8" xfId="27"/>
    <cellStyle name="Millares 2 3 9" xfId="18"/>
    <cellStyle name="Millares 2 4" xfId="86"/>
    <cellStyle name="Millares 2 4 2" xfId="96"/>
    <cellStyle name="Millares 2 5" xfId="87"/>
    <cellStyle name="Millares 2 6" xfId="77"/>
    <cellStyle name="Millares 2 7" xfId="75"/>
    <cellStyle name="Millares 2 8" xfId="64"/>
    <cellStyle name="Millares 2 9" xfId="55"/>
    <cellStyle name="Millares 3" xfId="5"/>
    <cellStyle name="Millares 3 10" xfId="28"/>
    <cellStyle name="Millares 3 11" xfId="19"/>
    <cellStyle name="Millares 3 12" xfId="110"/>
    <cellStyle name="Millares 3 2" xfId="90"/>
    <cellStyle name="Millares 3 3" xfId="80"/>
    <cellStyle name="Millares 3 4" xfId="67"/>
    <cellStyle name="Millares 3 5" xfId="58"/>
    <cellStyle name="Millares 3 6" xfId="49"/>
    <cellStyle name="Millares 3 7" xfId="41"/>
    <cellStyle name="Millares 3 8" xfId="101"/>
    <cellStyle name="Millares 3 9" xfId="35"/>
    <cellStyle name="Moneda 2" xfId="6"/>
    <cellStyle name="Moneda 2 10" xfId="111"/>
    <cellStyle name="Moneda 2 2" xfId="91"/>
    <cellStyle name="Moneda 2 3" xfId="81"/>
    <cellStyle name="Moneda 2 4" xfId="68"/>
    <cellStyle name="Moneda 2 5" xfId="59"/>
    <cellStyle name="Moneda 2 6" xfId="50"/>
    <cellStyle name="Moneda 2 7" xfId="102"/>
    <cellStyle name="Moneda 2 8" xfId="29"/>
    <cellStyle name="Moneda 2 9" xfId="20"/>
    <cellStyle name="Normal" xfId="0" builtinId="0"/>
    <cellStyle name="Normal 2" xfId="7"/>
    <cellStyle name="Normal 2 10" xfId="36"/>
    <cellStyle name="Normal 2 11" xfId="30"/>
    <cellStyle name="Normal 2 12" xfId="21"/>
    <cellStyle name="Normal 2 13" xfId="112"/>
    <cellStyle name="Normal 2 2" xfId="8"/>
    <cellStyle name="Normal 2 3" xfId="92"/>
    <cellStyle name="Normal 2 4" xfId="82"/>
    <cellStyle name="Normal 2 5" xfId="69"/>
    <cellStyle name="Normal 2 6" xfId="60"/>
    <cellStyle name="Normal 2 7" xfId="51"/>
    <cellStyle name="Normal 2 8" xfId="42"/>
    <cellStyle name="Normal 2 9" xfId="103"/>
    <cellStyle name="Normal 3" xfId="9"/>
    <cellStyle name="Normal 3 10" xfId="31"/>
    <cellStyle name="Normal 3 11" xfId="22"/>
    <cellStyle name="Normal 3 12" xfId="113"/>
    <cellStyle name="Normal 3 2" xfId="93"/>
    <cellStyle name="Normal 3 3" xfId="83"/>
    <cellStyle name="Normal 3 4" xfId="70"/>
    <cellStyle name="Normal 3 5" xfId="61"/>
    <cellStyle name="Normal 3 6" xfId="52"/>
    <cellStyle name="Normal 3 7" xfId="43"/>
    <cellStyle name="Normal 3 8" xfId="104"/>
    <cellStyle name="Normal 3 9" xfId="37"/>
    <cellStyle name="Normal 4" xfId="10"/>
    <cellStyle name="Normal 4 2" xfId="11"/>
    <cellStyle name="Normal 5" xfId="12"/>
    <cellStyle name="Normal 5 2" xfId="13"/>
    <cellStyle name="Normal 6" xfId="14"/>
    <cellStyle name="Normal 6 10" xfId="38"/>
    <cellStyle name="Normal 6 11" xfId="32"/>
    <cellStyle name="Normal 6 12" xfId="23"/>
    <cellStyle name="Normal 6 13" xfId="114"/>
    <cellStyle name="Normal 6 2" xfId="15"/>
    <cellStyle name="Normal 6 2 10" xfId="33"/>
    <cellStyle name="Normal 6 2 11" xfId="24"/>
    <cellStyle name="Normal 6 2 12" xfId="115"/>
    <cellStyle name="Normal 6 2 2" xfId="95"/>
    <cellStyle name="Normal 6 2 3" xfId="85"/>
    <cellStyle name="Normal 6 2 4" xfId="72"/>
    <cellStyle name="Normal 6 2 5" xfId="63"/>
    <cellStyle name="Normal 6 2 6" xfId="54"/>
    <cellStyle name="Normal 6 2 7" xfId="45"/>
    <cellStyle name="Normal 6 2 8" xfId="106"/>
    <cellStyle name="Normal 6 2 9" xfId="39"/>
    <cellStyle name="Normal 6 3" xfId="94"/>
    <cellStyle name="Normal 6 4" xfId="84"/>
    <cellStyle name="Normal 6 5" xfId="71"/>
    <cellStyle name="Normal 6 6" xfId="62"/>
    <cellStyle name="Normal 6 7" xfId="53"/>
    <cellStyle name="Normal 6 8" xfId="44"/>
    <cellStyle name="Normal 6 9" xfId="105"/>
    <cellStyle name="Normal 7" xfId="97"/>
    <cellStyle name="Normal 8" xfId="76"/>
    <cellStyle name="Normal 9" xfId="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zoomScaleNormal="100" workbookViewId="0">
      <selection activeCell="E4" sqref="E4"/>
    </sheetView>
  </sheetViews>
  <sheetFormatPr baseColWidth="10" defaultColWidth="12" defaultRowHeight="11.25" x14ac:dyDescent="0.2"/>
  <cols>
    <col min="1" max="1" width="56.1640625" style="1" customWidth="1"/>
    <col min="2" max="6" width="18.83203125" style="1" customWidth="1"/>
    <col min="7" max="16384" width="12" style="1"/>
  </cols>
  <sheetData>
    <row r="1" spans="1:6" ht="45" customHeight="1" x14ac:dyDescent="0.2">
      <c r="A1" s="19" t="s">
        <v>25</v>
      </c>
      <c r="B1" s="20"/>
      <c r="C1" s="20"/>
      <c r="D1" s="20"/>
      <c r="E1" s="20"/>
      <c r="F1" s="21"/>
    </row>
    <row r="2" spans="1:6" ht="22.5" x14ac:dyDescent="0.2">
      <c r="A2" s="3" t="s">
        <v>3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24</v>
      </c>
    </row>
    <row r="3" spans="1:6" x14ac:dyDescent="0.2">
      <c r="A3" s="4" t="s">
        <v>0</v>
      </c>
      <c r="B3" s="7">
        <f>B4+B12</f>
        <v>781708089.13000011</v>
      </c>
      <c r="C3" s="7">
        <f t="shared" ref="C3:F3" si="0">C4+C12</f>
        <v>917557150.19000006</v>
      </c>
      <c r="D3" s="7">
        <f t="shared" si="0"/>
        <v>860235468.50999987</v>
      </c>
      <c r="E3" s="7">
        <f t="shared" si="0"/>
        <v>839029770.81000006</v>
      </c>
      <c r="F3" s="7">
        <f t="shared" si="0"/>
        <v>57321681.679999962</v>
      </c>
    </row>
    <row r="4" spans="1:6" x14ac:dyDescent="0.2">
      <c r="A4" s="5" t="s">
        <v>4</v>
      </c>
      <c r="B4" s="7">
        <f>SUM(B5:B11)</f>
        <v>100656292.56000002</v>
      </c>
      <c r="C4" s="7">
        <f>SUM(C5:C11)</f>
        <v>839948892.88</v>
      </c>
      <c r="D4" s="7">
        <f>SUM(D5:D11)</f>
        <v>819436116.20999992</v>
      </c>
      <c r="E4" s="26">
        <f>SUM(E5:E11)</f>
        <v>121169069.23000002</v>
      </c>
      <c r="F4" s="26">
        <f>SUM(F5:F11)</f>
        <v>20512776.670000006</v>
      </c>
    </row>
    <row r="5" spans="1:6" x14ac:dyDescent="0.2">
      <c r="A5" s="6" t="s">
        <v>5</v>
      </c>
      <c r="B5" s="8">
        <v>26212093.059999999</v>
      </c>
      <c r="C5" s="8">
        <v>411549949.12</v>
      </c>
      <c r="D5" s="8">
        <v>410062717.07999998</v>
      </c>
      <c r="E5" s="8">
        <v>27699325.100000001</v>
      </c>
      <c r="F5" s="8">
        <f t="shared" ref="F5:F11" si="1">E5-B5</f>
        <v>1487232.0400000028</v>
      </c>
    </row>
    <row r="6" spans="1:6" x14ac:dyDescent="0.2">
      <c r="A6" s="6" t="s">
        <v>6</v>
      </c>
      <c r="B6" s="8">
        <v>67433872.370000005</v>
      </c>
      <c r="C6" s="8">
        <v>380290163.93000001</v>
      </c>
      <c r="D6" s="8">
        <v>361840685.25999999</v>
      </c>
      <c r="E6" s="8">
        <v>85883351.040000007</v>
      </c>
      <c r="F6" s="8">
        <f t="shared" si="1"/>
        <v>18449478.670000002</v>
      </c>
    </row>
    <row r="7" spans="1:6" x14ac:dyDescent="0.2">
      <c r="A7" s="6" t="s">
        <v>7</v>
      </c>
      <c r="B7" s="8">
        <v>3948782.95</v>
      </c>
      <c r="C7" s="8">
        <v>48108779.829999998</v>
      </c>
      <c r="D7" s="8">
        <v>47532713.869999997</v>
      </c>
      <c r="E7" s="8">
        <v>4524848.91</v>
      </c>
      <c r="F7" s="8">
        <f t="shared" si="1"/>
        <v>576065.96</v>
      </c>
    </row>
    <row r="8" spans="1:6" x14ac:dyDescent="0.2">
      <c r="A8" s="6" t="s">
        <v>1</v>
      </c>
      <c r="B8" s="8">
        <v>0</v>
      </c>
      <c r="C8" s="8">
        <v>0</v>
      </c>
      <c r="D8" s="8">
        <v>0</v>
      </c>
      <c r="E8" s="8">
        <v>0</v>
      </c>
      <c r="F8" s="8">
        <f t="shared" si="1"/>
        <v>0</v>
      </c>
    </row>
    <row r="9" spans="1:6" x14ac:dyDescent="0.2">
      <c r="A9" s="6" t="s">
        <v>2</v>
      </c>
      <c r="B9" s="8">
        <v>3061544.18</v>
      </c>
      <c r="C9" s="8">
        <v>0</v>
      </c>
      <c r="D9" s="8">
        <v>0</v>
      </c>
      <c r="E9" s="8">
        <v>3061544.18</v>
      </c>
      <c r="F9" s="8">
        <f t="shared" si="1"/>
        <v>0</v>
      </c>
    </row>
    <row r="10" spans="1:6" x14ac:dyDescent="0.2">
      <c r="A10" s="6" t="s">
        <v>8</v>
      </c>
      <c r="B10" s="8">
        <v>0</v>
      </c>
      <c r="C10" s="8">
        <v>0</v>
      </c>
      <c r="D10" s="8">
        <v>0</v>
      </c>
      <c r="E10" s="8">
        <v>0</v>
      </c>
      <c r="F10" s="8">
        <f t="shared" si="1"/>
        <v>0</v>
      </c>
    </row>
    <row r="11" spans="1:6" x14ac:dyDescent="0.2">
      <c r="A11" s="6" t="s">
        <v>9</v>
      </c>
      <c r="B11" s="8">
        <v>0</v>
      </c>
      <c r="C11" s="8">
        <v>0</v>
      </c>
      <c r="D11" s="8">
        <v>0</v>
      </c>
      <c r="E11" s="8">
        <v>0</v>
      </c>
      <c r="F11" s="8">
        <f t="shared" si="1"/>
        <v>0</v>
      </c>
    </row>
    <row r="12" spans="1:6" x14ac:dyDescent="0.2">
      <c r="A12" s="5" t="s">
        <v>10</v>
      </c>
      <c r="B12" s="7">
        <f>SUM(B13:B21)</f>
        <v>681051796.57000005</v>
      </c>
      <c r="C12" s="7">
        <f>SUM(C13:C21)</f>
        <v>77608257.310000002</v>
      </c>
      <c r="D12" s="7">
        <f>SUM(D13:D21)</f>
        <v>40799352.299999997</v>
      </c>
      <c r="E12" s="26">
        <f>SUM(E13:E21)</f>
        <v>717860701.58000004</v>
      </c>
      <c r="F12" s="7">
        <f>SUM(F13:F21)</f>
        <v>36808905.009999961</v>
      </c>
    </row>
    <row r="13" spans="1:6" x14ac:dyDescent="0.2">
      <c r="A13" s="6" t="s">
        <v>11</v>
      </c>
      <c r="B13" s="8">
        <v>0</v>
      </c>
      <c r="C13" s="8">
        <v>0</v>
      </c>
      <c r="D13" s="15">
        <v>0</v>
      </c>
      <c r="E13" s="17">
        <v>0</v>
      </c>
      <c r="F13" s="8">
        <f t="shared" ref="F13:F21" si="2">E13-B13</f>
        <v>0</v>
      </c>
    </row>
    <row r="14" spans="1:6" x14ac:dyDescent="0.2">
      <c r="A14" s="6" t="s">
        <v>12</v>
      </c>
      <c r="B14" s="9">
        <v>12936784.84</v>
      </c>
      <c r="C14" s="9">
        <v>0</v>
      </c>
      <c r="D14" s="16">
        <v>0</v>
      </c>
      <c r="E14" s="18">
        <v>12936784.84</v>
      </c>
      <c r="F14" s="9">
        <f t="shared" si="2"/>
        <v>0</v>
      </c>
    </row>
    <row r="15" spans="1:6" x14ac:dyDescent="0.2">
      <c r="A15" s="6" t="s">
        <v>13</v>
      </c>
      <c r="B15" s="9">
        <v>709985325.19000006</v>
      </c>
      <c r="C15" s="9">
        <v>58736023.509999998</v>
      </c>
      <c r="D15" s="16">
        <v>26746447.84</v>
      </c>
      <c r="E15" s="18">
        <v>741974900.86000001</v>
      </c>
      <c r="F15" s="9">
        <f t="shared" si="2"/>
        <v>31989575.669999957</v>
      </c>
    </row>
    <row r="16" spans="1:6" x14ac:dyDescent="0.2">
      <c r="A16" s="6" t="s">
        <v>14</v>
      </c>
      <c r="B16" s="8">
        <v>68964016.420000002</v>
      </c>
      <c r="C16" s="8">
        <v>15118273.23</v>
      </c>
      <c r="D16" s="15">
        <v>7330501.5700000003</v>
      </c>
      <c r="E16" s="17">
        <v>76751788.079999998</v>
      </c>
      <c r="F16" s="8">
        <f t="shared" si="2"/>
        <v>7787771.6599999964</v>
      </c>
    </row>
    <row r="17" spans="1:6" x14ac:dyDescent="0.2">
      <c r="A17" s="6" t="s">
        <v>15</v>
      </c>
      <c r="B17" s="8">
        <v>5954577.8899999997</v>
      </c>
      <c r="C17" s="8">
        <v>1489906.76</v>
      </c>
      <c r="D17" s="15">
        <v>744953.38</v>
      </c>
      <c r="E17" s="17">
        <v>6699531.2699999996</v>
      </c>
      <c r="F17" s="8">
        <f t="shared" si="2"/>
        <v>744953.37999999989</v>
      </c>
    </row>
    <row r="18" spans="1:6" x14ac:dyDescent="0.2">
      <c r="A18" s="6" t="s">
        <v>16</v>
      </c>
      <c r="B18" s="8">
        <v>-149638972.75</v>
      </c>
      <c r="C18" s="8">
        <v>0</v>
      </c>
      <c r="D18" s="15">
        <v>5710997.0700000003</v>
      </c>
      <c r="E18" s="17">
        <v>-155349969.81999999</v>
      </c>
      <c r="F18" s="8">
        <f t="shared" si="2"/>
        <v>-5710997.0699999928</v>
      </c>
    </row>
    <row r="19" spans="1:6" x14ac:dyDescent="0.2">
      <c r="A19" s="6" t="s">
        <v>17</v>
      </c>
      <c r="B19" s="8">
        <v>32850064.98</v>
      </c>
      <c r="C19" s="8">
        <v>2264053.81</v>
      </c>
      <c r="D19" s="15">
        <v>266452.44</v>
      </c>
      <c r="E19" s="17">
        <v>34847666.350000001</v>
      </c>
      <c r="F19" s="8">
        <f t="shared" si="2"/>
        <v>1997601.370000001</v>
      </c>
    </row>
    <row r="20" spans="1:6" x14ac:dyDescent="0.2">
      <c r="A20" s="6" t="s">
        <v>18</v>
      </c>
      <c r="B20" s="8">
        <v>0</v>
      </c>
      <c r="C20" s="8">
        <v>0</v>
      </c>
      <c r="D20" s="15">
        <v>0</v>
      </c>
      <c r="E20" s="17">
        <v>0</v>
      </c>
      <c r="F20" s="8">
        <f t="shared" si="2"/>
        <v>0</v>
      </c>
    </row>
    <row r="21" spans="1:6" x14ac:dyDescent="0.2">
      <c r="A21" s="6" t="s">
        <v>19</v>
      </c>
      <c r="B21" s="8">
        <v>0</v>
      </c>
      <c r="C21" s="8">
        <v>0</v>
      </c>
      <c r="D21" s="15">
        <v>0</v>
      </c>
      <c r="E21" s="17">
        <v>0</v>
      </c>
      <c r="F21" s="8">
        <f t="shared" si="2"/>
        <v>0</v>
      </c>
    </row>
    <row r="23" spans="1:6" ht="30" customHeight="1" x14ac:dyDescent="0.2">
      <c r="A23" s="22" t="s">
        <v>26</v>
      </c>
      <c r="B23" s="22"/>
      <c r="C23" s="22"/>
      <c r="D23" s="22"/>
      <c r="E23" s="22"/>
      <c r="F23" s="22"/>
    </row>
    <row r="24" spans="1:6" x14ac:dyDescent="0.2">
      <c r="A24" s="10"/>
      <c r="B24" s="10"/>
      <c r="C24" s="10"/>
      <c r="D24" s="13"/>
      <c r="E24" s="13"/>
      <c r="F24" s="13"/>
    </row>
    <row r="25" spans="1:6" x14ac:dyDescent="0.2">
      <c r="A25" s="10"/>
      <c r="B25" s="10"/>
      <c r="C25" s="10"/>
      <c r="D25" s="13"/>
      <c r="E25" s="14"/>
      <c r="F25" s="13"/>
    </row>
    <row r="26" spans="1:6" x14ac:dyDescent="0.2">
      <c r="A26" s="10"/>
      <c r="B26" s="10"/>
      <c r="C26" s="10"/>
      <c r="D26" s="13"/>
      <c r="E26" s="14"/>
      <c r="F26" s="13"/>
    </row>
    <row r="27" spans="1:6" x14ac:dyDescent="0.2">
      <c r="A27" s="10"/>
      <c r="B27" s="10"/>
      <c r="C27" s="10"/>
      <c r="D27" s="13"/>
      <c r="E27" s="13"/>
      <c r="F27" s="13"/>
    </row>
    <row r="28" spans="1:6" x14ac:dyDescent="0.2">
      <c r="A28" s="10"/>
      <c r="B28" s="10"/>
      <c r="C28" s="10"/>
      <c r="D28" s="13"/>
      <c r="E28" s="13"/>
      <c r="F28" s="13"/>
    </row>
    <row r="29" spans="1:6" x14ac:dyDescent="0.2">
      <c r="A29" s="25" t="s">
        <v>27</v>
      </c>
      <c r="B29" s="25"/>
      <c r="C29" s="11"/>
      <c r="D29" s="24" t="s">
        <v>27</v>
      </c>
      <c r="E29" s="24"/>
      <c r="F29" s="24"/>
    </row>
    <row r="30" spans="1:6" ht="39" customHeight="1" x14ac:dyDescent="0.2">
      <c r="A30" s="23" t="s">
        <v>28</v>
      </c>
      <c r="B30" s="23"/>
      <c r="C30" s="12"/>
      <c r="D30" s="23" t="s">
        <v>29</v>
      </c>
      <c r="E30" s="23"/>
      <c r="F30" s="23"/>
    </row>
  </sheetData>
  <sheetProtection formatCells="0" formatColumns="0" formatRows="0" autoFilter="0"/>
  <mergeCells count="6">
    <mergeCell ref="A1:F1"/>
    <mergeCell ref="A23:F23"/>
    <mergeCell ref="D30:F30"/>
    <mergeCell ref="D29:F29"/>
    <mergeCell ref="A29:B29"/>
    <mergeCell ref="A30:B3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923DD1-1011-4BD6-A599-A03DCF5595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5CE3260-E938-4519-B043-9EF89CF0BA17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9975A6E-67DC-48ED-89E1-88A2BA5B54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EAA</vt:lpstr>
      <vt:lpstr>EAA!Área_de_impresión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2024-01-29T23:24:10Z</cp:lastPrinted>
  <dcterms:created xsi:type="dcterms:W3CDTF">2014-02-09T04:04:15Z</dcterms:created>
  <dcterms:modified xsi:type="dcterms:W3CDTF">2024-02-01T21:15:29Z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