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1\Desktop\Archivos_2024\CtaPublica_2024\3er Trimestre2024\SAPASMA INTERNET\"/>
    </mc:Choice>
  </mc:AlternateContent>
  <bookViews>
    <workbookView xWindow="28680" yWindow="-120" windowWidth="29040" windowHeight="15720" tabRatio="885" activeTab="2"/>
  </bookViews>
  <sheets>
    <sheet name="COG" sheetId="6" r:id="rId1"/>
    <sheet name="CTG" sheetId="8" r:id="rId2"/>
    <sheet name="CA" sheetId="4" r:id="rId3"/>
    <sheet name="CFG" sheetId="5" r:id="rId4"/>
  </sheets>
  <definedNames>
    <definedName name="_xlnm._FilterDatabase" localSheetId="3" hidden="1">CFG!$A$3:$G$40</definedName>
    <definedName name="_xlnm._FilterDatabase" localSheetId="0" hidden="1">COG!$A$3:$G$76</definedName>
    <definedName name="_xlnm.Print_Area" localSheetId="0">COG!$A$1:$G$88</definedName>
  </definedNames>
  <calcPr calcId="162913"/>
</workbook>
</file>

<file path=xl/calcChain.xml><?xml version="1.0" encoding="utf-8"?>
<calcChain xmlns="http://schemas.openxmlformats.org/spreadsheetml/2006/main">
  <c r="D15" i="4" l="1"/>
  <c r="G15" i="4" s="1"/>
  <c r="D14" i="4"/>
  <c r="G14" i="4" s="1"/>
  <c r="F53" i="4" l="1"/>
  <c r="E53" i="4"/>
  <c r="C53" i="4"/>
  <c r="D51" i="4"/>
  <c r="G51" i="4" s="1"/>
  <c r="D49" i="4"/>
  <c r="G49" i="4" s="1"/>
  <c r="D47" i="4"/>
  <c r="G47" i="4" s="1"/>
  <c r="D45" i="4"/>
  <c r="G45" i="4" s="1"/>
  <c r="D43" i="4"/>
  <c r="G43" i="4" s="1"/>
  <c r="D41" i="4"/>
  <c r="G41" i="4" s="1"/>
  <c r="D39" i="4"/>
  <c r="G39" i="4" s="1"/>
  <c r="B53" i="4"/>
  <c r="F31" i="4"/>
  <c r="E31" i="4"/>
  <c r="D29" i="4"/>
  <c r="G29" i="4" s="1"/>
  <c r="D28" i="4"/>
  <c r="G28" i="4" s="1"/>
  <c r="D27" i="4"/>
  <c r="G27" i="4" s="1"/>
  <c r="D26" i="4"/>
  <c r="G26" i="4" s="1"/>
  <c r="C31" i="4"/>
  <c r="B31" i="4"/>
  <c r="D13" i="4"/>
  <c r="G13" i="4" s="1"/>
  <c r="D12" i="4"/>
  <c r="G12" i="4" s="1"/>
  <c r="D11" i="4"/>
  <c r="G11" i="4" s="1"/>
  <c r="D10" i="4"/>
  <c r="G10" i="4" s="1"/>
  <c r="D9" i="4"/>
  <c r="G9" i="4" s="1"/>
  <c r="D8" i="4"/>
  <c r="G8" i="4" s="1"/>
  <c r="D7" i="4"/>
  <c r="G7" i="4" s="1"/>
  <c r="F17" i="4"/>
  <c r="E17" i="4"/>
  <c r="C17" i="4"/>
  <c r="B17" i="4"/>
  <c r="G31" i="4" l="1"/>
  <c r="G53" i="4"/>
  <c r="D31" i="4"/>
  <c r="D53" i="4"/>
  <c r="G17" i="4"/>
  <c r="D17" i="4"/>
  <c r="D40" i="5" l="1"/>
  <c r="G40" i="5" s="1"/>
  <c r="D39" i="5"/>
  <c r="G39" i="5" s="1"/>
  <c r="D38" i="5"/>
  <c r="D37" i="5"/>
  <c r="G37" i="5" s="1"/>
  <c r="D34" i="5"/>
  <c r="G34" i="5" s="1"/>
  <c r="D33" i="5"/>
  <c r="G33" i="5" s="1"/>
  <c r="D32" i="5"/>
  <c r="G32" i="5" s="1"/>
  <c r="D31" i="5"/>
  <c r="G31" i="5" s="1"/>
  <c r="D30" i="5"/>
  <c r="G30" i="5" s="1"/>
  <c r="D29" i="5"/>
  <c r="G29" i="5" s="1"/>
  <c r="D28" i="5"/>
  <c r="G28" i="5" s="1"/>
  <c r="D27" i="5"/>
  <c r="G27" i="5" s="1"/>
  <c r="D26" i="5"/>
  <c r="G26" i="5" s="1"/>
  <c r="D23" i="5"/>
  <c r="G23" i="5" s="1"/>
  <c r="D22" i="5"/>
  <c r="G22" i="5" s="1"/>
  <c r="D21" i="5"/>
  <c r="G21" i="5" s="1"/>
  <c r="D20" i="5"/>
  <c r="G20" i="5" s="1"/>
  <c r="D19" i="5"/>
  <c r="G19" i="5" s="1"/>
  <c r="D18" i="5"/>
  <c r="G18" i="5" s="1"/>
  <c r="D17" i="5"/>
  <c r="G17" i="5" s="1"/>
  <c r="D14" i="5"/>
  <c r="G14" i="5" s="1"/>
  <c r="D13" i="5"/>
  <c r="D12" i="5"/>
  <c r="G12" i="5" s="1"/>
  <c r="D11" i="5"/>
  <c r="G11" i="5" s="1"/>
  <c r="D10" i="5"/>
  <c r="G10" i="5" s="1"/>
  <c r="D9" i="5"/>
  <c r="G9" i="5" s="1"/>
  <c r="D8" i="5"/>
  <c r="G8" i="5" s="1"/>
  <c r="D7" i="5"/>
  <c r="G7" i="5" s="1"/>
  <c r="F36" i="5"/>
  <c r="F25" i="5"/>
  <c r="F16" i="5"/>
  <c r="F6" i="5"/>
  <c r="E36" i="5"/>
  <c r="E25" i="5"/>
  <c r="E16" i="5"/>
  <c r="E6" i="5"/>
  <c r="C36" i="5"/>
  <c r="C25" i="5"/>
  <c r="C16" i="5"/>
  <c r="C6" i="5"/>
  <c r="B36" i="5"/>
  <c r="B25" i="5"/>
  <c r="B16" i="5"/>
  <c r="B6" i="5"/>
  <c r="F16" i="8"/>
  <c r="E16" i="8"/>
  <c r="D14" i="8"/>
  <c r="G14" i="8" s="1"/>
  <c r="D12" i="8"/>
  <c r="G12" i="8" s="1"/>
  <c r="D10" i="8"/>
  <c r="G10" i="8" s="1"/>
  <c r="D8" i="8"/>
  <c r="G8" i="8" s="1"/>
  <c r="D6" i="8"/>
  <c r="G6" i="8" s="1"/>
  <c r="C16" i="8"/>
  <c r="B16" i="8"/>
  <c r="D6" i="6"/>
  <c r="G6" i="6" s="1"/>
  <c r="D7" i="6"/>
  <c r="G7" i="6" s="1"/>
  <c r="D8" i="6"/>
  <c r="G8" i="6" s="1"/>
  <c r="D9" i="6"/>
  <c r="G9" i="6" s="1"/>
  <c r="D10" i="6"/>
  <c r="G10" i="6" s="1"/>
  <c r="D11" i="6"/>
  <c r="G11" i="6" s="1"/>
  <c r="D12" i="6"/>
  <c r="G12" i="6" s="1"/>
  <c r="G28" i="6"/>
  <c r="D76" i="6"/>
  <c r="G76" i="6" s="1"/>
  <c r="D75" i="6"/>
  <c r="G75" i="6" s="1"/>
  <c r="D74" i="6"/>
  <c r="G74" i="6" s="1"/>
  <c r="D73" i="6"/>
  <c r="G73" i="6" s="1"/>
  <c r="D72" i="6"/>
  <c r="G72" i="6" s="1"/>
  <c r="D71" i="6"/>
  <c r="G71" i="6" s="1"/>
  <c r="D70" i="6"/>
  <c r="G70" i="6" s="1"/>
  <c r="D68" i="6"/>
  <c r="G68" i="6" s="1"/>
  <c r="D67" i="6"/>
  <c r="G67" i="6" s="1"/>
  <c r="D66" i="6"/>
  <c r="G66" i="6" s="1"/>
  <c r="D64" i="6"/>
  <c r="G64" i="6" s="1"/>
  <c r="D63" i="6"/>
  <c r="G63" i="6" s="1"/>
  <c r="D62" i="6"/>
  <c r="G62" i="6" s="1"/>
  <c r="D61" i="6"/>
  <c r="G61" i="6" s="1"/>
  <c r="D60" i="6"/>
  <c r="G60" i="6" s="1"/>
  <c r="D59" i="6"/>
  <c r="G59" i="6" s="1"/>
  <c r="D58" i="6"/>
  <c r="G58" i="6" s="1"/>
  <c r="D56" i="6"/>
  <c r="G56" i="6" s="1"/>
  <c r="D55" i="6"/>
  <c r="G55" i="6" s="1"/>
  <c r="D54" i="6"/>
  <c r="G54" i="6" s="1"/>
  <c r="D52" i="6"/>
  <c r="G52" i="6" s="1"/>
  <c r="D51" i="6"/>
  <c r="G51" i="6" s="1"/>
  <c r="D50" i="6"/>
  <c r="G50" i="6" s="1"/>
  <c r="D49" i="6"/>
  <c r="G49" i="6" s="1"/>
  <c r="D48" i="6"/>
  <c r="G48" i="6" s="1"/>
  <c r="D47" i="6"/>
  <c r="G47" i="6" s="1"/>
  <c r="D46" i="6"/>
  <c r="G46" i="6" s="1"/>
  <c r="D45" i="6"/>
  <c r="G45" i="6" s="1"/>
  <c r="D44" i="6"/>
  <c r="G44" i="6" s="1"/>
  <c r="D42" i="6"/>
  <c r="G42" i="6" s="1"/>
  <c r="D41" i="6"/>
  <c r="G41" i="6" s="1"/>
  <c r="D40" i="6"/>
  <c r="G40" i="6" s="1"/>
  <c r="D39" i="6"/>
  <c r="G39" i="6" s="1"/>
  <c r="D38" i="6"/>
  <c r="G38" i="6" s="1"/>
  <c r="D37" i="6"/>
  <c r="G37" i="6" s="1"/>
  <c r="D36" i="6"/>
  <c r="G36" i="6" s="1"/>
  <c r="D35" i="6"/>
  <c r="G35" i="6" s="1"/>
  <c r="D34" i="6"/>
  <c r="G34" i="6" s="1"/>
  <c r="D32" i="6"/>
  <c r="G32" i="6" s="1"/>
  <c r="D31" i="6"/>
  <c r="G31" i="6" s="1"/>
  <c r="D30" i="6"/>
  <c r="G30" i="6" s="1"/>
  <c r="D29" i="6"/>
  <c r="G29" i="6" s="1"/>
  <c r="D28" i="6"/>
  <c r="D27" i="6"/>
  <c r="G27" i="6" s="1"/>
  <c r="D26" i="6"/>
  <c r="G26" i="6" s="1"/>
  <c r="D25" i="6"/>
  <c r="G25" i="6" s="1"/>
  <c r="D24" i="6"/>
  <c r="G24" i="6" s="1"/>
  <c r="D22" i="6"/>
  <c r="G22" i="6" s="1"/>
  <c r="D21" i="6"/>
  <c r="G21" i="6" s="1"/>
  <c r="D20" i="6"/>
  <c r="G20" i="6" s="1"/>
  <c r="D19" i="6"/>
  <c r="G19" i="6" s="1"/>
  <c r="D18" i="6"/>
  <c r="G18" i="6" s="1"/>
  <c r="D17" i="6"/>
  <c r="G17" i="6" s="1"/>
  <c r="D16" i="6"/>
  <c r="G16" i="6" s="1"/>
  <c r="D15" i="6"/>
  <c r="G15" i="6" s="1"/>
  <c r="D14" i="6"/>
  <c r="G14" i="6" s="1"/>
  <c r="F69" i="6"/>
  <c r="F65" i="6"/>
  <c r="F57" i="6"/>
  <c r="F53" i="6"/>
  <c r="F43" i="6"/>
  <c r="F33" i="6"/>
  <c r="F23" i="6"/>
  <c r="F13" i="6"/>
  <c r="F5" i="6"/>
  <c r="E69" i="6"/>
  <c r="E65" i="6"/>
  <c r="E57" i="6"/>
  <c r="E53" i="6"/>
  <c r="E43" i="6"/>
  <c r="E33" i="6"/>
  <c r="E23" i="6"/>
  <c r="E13" i="6"/>
  <c r="E5" i="6"/>
  <c r="C69" i="6"/>
  <c r="C65" i="6"/>
  <c r="C57" i="6"/>
  <c r="C53" i="6"/>
  <c r="C43" i="6"/>
  <c r="C33" i="6"/>
  <c r="C23" i="6"/>
  <c r="C13" i="6"/>
  <c r="C5" i="6"/>
  <c r="B69" i="6"/>
  <c r="B65" i="6"/>
  <c r="B57" i="6"/>
  <c r="B53" i="6"/>
  <c r="B43" i="6"/>
  <c r="B33" i="6"/>
  <c r="B23" i="6"/>
  <c r="B13" i="6"/>
  <c r="B5" i="6"/>
  <c r="D43" i="6" l="1"/>
  <c r="G43" i="6" s="1"/>
  <c r="D53" i="6"/>
  <c r="G53" i="6" s="1"/>
  <c r="D69" i="6"/>
  <c r="G69" i="6" s="1"/>
  <c r="D13" i="6"/>
  <c r="G13" i="6" s="1"/>
  <c r="D23" i="6"/>
  <c r="G23" i="6" s="1"/>
  <c r="D33" i="6"/>
  <c r="G33" i="6" s="1"/>
  <c r="D65" i="6"/>
  <c r="G65" i="6" s="1"/>
  <c r="D57" i="6"/>
  <c r="G57" i="6" s="1"/>
  <c r="F77" i="6"/>
  <c r="B77" i="6"/>
  <c r="C77" i="6"/>
  <c r="D5" i="6"/>
  <c r="E77" i="6"/>
  <c r="D16" i="8"/>
  <c r="B42" i="5"/>
  <c r="G25" i="5"/>
  <c r="G16" i="5"/>
  <c r="D36" i="5"/>
  <c r="G38" i="5"/>
  <c r="G36" i="5" s="1"/>
  <c r="D6" i="5"/>
  <c r="G13" i="5"/>
  <c r="G6" i="5" s="1"/>
  <c r="C42" i="5"/>
  <c r="E42" i="5"/>
  <c r="F42" i="5"/>
  <c r="D25" i="5"/>
  <c r="D16" i="5"/>
  <c r="G16" i="8"/>
  <c r="D42" i="5" l="1"/>
  <c r="D77" i="6"/>
  <c r="G5" i="6"/>
  <c r="G77" i="6" s="1"/>
  <c r="G42" i="5"/>
</calcChain>
</file>

<file path=xl/sharedStrings.xml><?xml version="1.0" encoding="utf-8"?>
<sst xmlns="http://schemas.openxmlformats.org/spreadsheetml/2006/main" count="210" uniqueCount="149">
  <si>
    <t>Gasto Corriente</t>
  </si>
  <si>
    <t>Gasto de Capital</t>
  </si>
  <si>
    <t>Amortización de la Deuda y Disminución de Pasivos</t>
  </si>
  <si>
    <t>Relaciones Exteriores</t>
  </si>
  <si>
    <t>Otros Asuntos Sociales</t>
  </si>
  <si>
    <t>Comunicaciones</t>
  </si>
  <si>
    <t>Turismo</t>
  </si>
  <si>
    <t>Adeudos de Ejercicios Fiscales Anteriores</t>
  </si>
  <si>
    <t>Poder Ejecutivo</t>
  </si>
  <si>
    <t>Poder Legislativo</t>
  </si>
  <si>
    <t>Poder Judicial</t>
  </si>
  <si>
    <t>Instituciones Públicas de la Seguridad Social</t>
  </si>
  <si>
    <t>Entidades Paraestatales y Fideicomisos No Empresariales y No Financieros</t>
  </si>
  <si>
    <t>Entidades Paraestatales Empresariales No Financieras con Participación Estatal Mayoritaria</t>
  </si>
  <si>
    <t>Fideicomisos Financieros Públicos con Participación Estatal Mayoritaria</t>
  </si>
  <si>
    <t>Gobierno</t>
  </si>
  <si>
    <t>Justicia</t>
  </si>
  <si>
    <t>Seguridad Nacional</t>
  </si>
  <si>
    <t>Otros Servicios Generales</t>
  </si>
  <si>
    <t>Desarrollo Social</t>
  </si>
  <si>
    <t>Salud</t>
  </si>
  <si>
    <t>Transporte</t>
  </si>
  <si>
    <t>Asuntos Financieros y Hacendarios</t>
  </si>
  <si>
    <t>Agropecuaria, Silvicultura, Pesca y Caza</t>
  </si>
  <si>
    <t>Transferencias, Participaciones y Aportaciones Entre Diferentes Niveles y Ordenes de Gobierno</t>
  </si>
  <si>
    <t>Fideicomisos Empresariales No Financieros con Participación Estatal Mayoritaria</t>
  </si>
  <si>
    <t>Entidades Paraestatales Empresariales Financieras Monetarias con Participación Estatal Mayoritaria</t>
  </si>
  <si>
    <t>Vivienda y Servicios a la Comunidad</t>
  </si>
  <si>
    <t>Asuntos Económicos, Comerciales y Laborales en General</t>
  </si>
  <si>
    <t>Combustibles y Energía</t>
  </si>
  <si>
    <t>Otras Industrias y Otros Asuntos Económicos</t>
  </si>
  <si>
    <t>Otras no Clasificadas en Funciones Anteriores</t>
  </si>
  <si>
    <t>Saneamiento del Sistema Financiero</t>
  </si>
  <si>
    <t>Seguridad Social</t>
  </si>
  <si>
    <t>Previsiones</t>
  </si>
  <si>
    <t>Donativos</t>
  </si>
  <si>
    <t>Participaciones</t>
  </si>
  <si>
    <t>Aportaciones</t>
  </si>
  <si>
    <t>Convenios</t>
  </si>
  <si>
    <t>Pensiones y Jubilaciones</t>
  </si>
  <si>
    <t>Legislación</t>
  </si>
  <si>
    <t>Asuntos de Orden Público y de Seguridad Interior</t>
  </si>
  <si>
    <t>Protección Ambiental</t>
  </si>
  <si>
    <t>Recreación, Cultura y Otras Manifestaciones Sociales</t>
  </si>
  <si>
    <t>Educación</t>
  </si>
  <si>
    <t>Protección Social</t>
  </si>
  <si>
    <t>Desarrollo Económico</t>
  </si>
  <si>
    <t>Minería, Manufacturas y Construcción</t>
  </si>
  <si>
    <t>Ciencia, Tecnología e Innovación</t>
  </si>
  <si>
    <t>Transacciones de la Deuda Pública / Costo Financiero de la Deuda</t>
  </si>
  <si>
    <t>Total del Gasto</t>
  </si>
  <si>
    <t>Concepto</t>
  </si>
  <si>
    <t>Aprobado</t>
  </si>
  <si>
    <t>Modificado</t>
  </si>
  <si>
    <t>Devengado</t>
  </si>
  <si>
    <t>Pagado</t>
  </si>
  <si>
    <t>Subejercicio</t>
  </si>
  <si>
    <t>Egresos</t>
  </si>
  <si>
    <t>Servicios Personales</t>
  </si>
  <si>
    <t>Servicios Generales</t>
  </si>
  <si>
    <t>Inversión Pública</t>
  </si>
  <si>
    <t>Deuda Pública</t>
  </si>
  <si>
    <t>Remuneraciones al Personal de Carácter Permanente</t>
  </si>
  <si>
    <t>Remuneraciones al Personal de Carácter Transitorio</t>
  </si>
  <si>
    <t>Remuneraciones Adicionales y Especiales</t>
  </si>
  <si>
    <t>Otras Prestaciones Sociales y Económicas</t>
  </si>
  <si>
    <t>Pago de Estímulos a Servidores Públicos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</si>
  <si>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</si>
  <si>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</si>
  <si>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</si>
  <si>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</si>
  <si>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</si>
  <si>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</si>
  <si>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</si>
  <si>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</si>
  <si>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</si>
  <si>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</si>
  <si>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</si>
  <si>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</si>
  <si>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</si>
  <si>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</si>
  <si>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Publicidad.</t>
  </si>
  <si>
    <t>Servicios de Traslado y Viáticos</t>
  </si>
  <si>
    <t>Servicios Oficiales</t>
  </si>
  <si>
    <t>Transferencias Internas y Asignaciones al Sector Público</t>
  </si>
  <si>
    <t>Transferencias al Resto del Sector Público</t>
  </si>
  <si>
    <t>Subsidios y Subvenciones</t>
  </si>
  <si>
    <t>Ayudas Sociales</t>
  </si>
  <si>
    <t>Transferencias a Fideicomisos, Mandatos y Otros Análogos</t>
  </si>
  <si>
    <t>Transferencias a la Seguridad Social</t>
  </si>
  <si>
    <t>Transferencias al Exterior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</si>
  <si>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</si>
  <si>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</si>
  <si>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</si>
  <si>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</si>
  <si>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</si>
  <si>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</si>
  <si>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</si>
  <si>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</si>
  <si>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</si>
  <si>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Obra Pública en Bienes de Dominio Público</t>
  </si>
  <si>
    <t>Obra Pública en Bienes Propios</t>
  </si>
  <si>
    <t>Proyectos Productivos y Acciones de Fomento</t>
  </si>
  <si>
    <t>Inversiones Para el Fomento de Actividades Productivas.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</si>
  <si>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</si>
  <si>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</si>
  <si>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</si>
  <si>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</si>
  <si>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</si>
  <si>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</si>
  <si>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</si>
  <si>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</si>
  <si>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</si>
  <si>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</si>
  <si>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</si>
  <si>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</si>
  <si>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</si>
  <si>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Ampliaciones/ (Reducciones)</t>
  </si>
  <si>
    <t>3 = (1 + 2 )</t>
  </si>
  <si>
    <t>6 = ( 3 - 4 )</t>
  </si>
  <si>
    <t>“Bajo protesta de decir verdad declaramos que los Estados Financieros y sus notas, son razonablemente correctos y son responsabilidad del emisor”</t>
  </si>
  <si>
    <t>Órganismos Autónomos</t>
  </si>
  <si>
    <t>Coordinación de la Política de Gobierno</t>
  </si>
  <si>
    <t>Materiales y Suministros</t>
  </si>
  <si>
    <t>Transferencias, Asignaciones, Subsidios y Otras Ayudas</t>
  </si>
  <si>
    <t>Bienes Muebles, Inmuebles e Intangibles</t>
  </si>
  <si>
    <t>Inversiones Financieras y Otras Provisiones</t>
  </si>
  <si>
    <t>Participaciones y Aportaciones</t>
  </si>
  <si>
    <t>Entidades Paraestatales Financieras No Monetarias con Participación Estatal Mayoritaria</t>
  </si>
  <si>
    <t>Sistema de Agua Potable y Alcantarillado San Miguel de Allende, Gto. 
Estado Analítico del Ejercicio del Presupuesto de Egresos
Clasificación por Objeto del Gasto (Capítulo y Concepto)
Del 1 de Enero al 30 de Septiembre de 2024</t>
  </si>
  <si>
    <t>Sistema de Agua Potable y Alcantarillado San Miguel de Allende, Gto. 
Estado Analítico del Ejercicio del Presupuesto de Egresos
Clasificación Económica (por Tipo de Gasto)
Del 1 de Enero al 30 de Septiembre de 2024</t>
  </si>
  <si>
    <t>31120M33A010000 CONSEJO DIRECTIVO</t>
  </si>
  <si>
    <t>31120M33A020000 DIRECCION GENERAL</t>
  </si>
  <si>
    <t>31120M33A030000 DIRECCION DE PROYECTOS Y</t>
  </si>
  <si>
    <t>31120M33A040000 DIRECCION DE OPERACION</t>
  </si>
  <si>
    <t>31120M33A050000 DIRECCION APOYO RURAL</t>
  </si>
  <si>
    <t>31120M33A060000 DIRECCION ADMINISTRACION</t>
  </si>
  <si>
    <t>31120M33A070000 DIRECCION CALIDAD DE AGU</t>
  </si>
  <si>
    <t>31120M33A080000 DIRECCION COMERCIALIZACI</t>
  </si>
  <si>
    <t>31120M33A090000 DIRECCION FACTILIDADES</t>
  </si>
  <si>
    <t>Sistema de Agua Potable y Alcantarillado San Miguel de Allende, Gto. 
Estado Analítico del Ejercicio del Presupuesto de Egresos
Clasificación Administrativa
Del 1 de Enero al 30 de Septiembre de 2024</t>
  </si>
  <si>
    <t>Sistema de Agua Potable y Alcantarillado San Miguel de Allende, Gto. 
Estado Analítico del Ejercicio del Presupuesto de Egresos
Clasificación Administrativa (Poderes)
Del 1 de Enero al 30 de Septiembre de 2024</t>
  </si>
  <si>
    <t>Sistema de Agua Potable y Alcantarillado San Miguel de Allende, Gto. 
Estado Analítico del Ejercicio del Presupuesto de Egresos
Clasificación Administrativa (Sector Paraestatal)
Del 1 de Enero al 30 de Septiembre de 2024</t>
  </si>
  <si>
    <t>Sistema de Agua Potable y Alcantarillado San Miguel de Allende, Gto. 
Estado Analítico del Ejercicio del Presupuesto de Egresos
Clasificación Funcional (Finalidad y Función)
Del 1 de Enero al 30 de Septiembre de 2024</t>
  </si>
  <si>
    <t>_________________________</t>
  </si>
  <si>
    <t>DIRECCION ADMINISTRATIVA</t>
  </si>
  <si>
    <t xml:space="preserve">DIRECTOR GENERAL
</t>
  </si>
  <si>
    <t>LIC. MA. DE LOURDES MORALES ROJAS</t>
  </si>
  <si>
    <t xml:space="preserve">ING FRANCISCO IVÁN UREÑA GUTIÉRREZ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</si>
</sst>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</numFmts>
  <fonts count="14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color theme="0"/>
      <name val="Arial"/>
      <family val="2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sz val="11"/>
      <color theme="1"/>
      <name val="Garamond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51">
    <xf numFmtId="0" fontId="0" fillId="0" borderId="0"/>
    <xf numFmtId="164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5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2" fillId="0" borderId="0"/>
    <xf numFmtId="0" fontId="12" fillId="0" borderId="0"/>
    <xf numFmtId="0" fontId="1" fillId="0" borderId="0"/>
    <xf numFmtId="0" fontId="13" fillId="0" borderId="0" applyNumberFormat="0" applyFill="0" applyBorder="0" applyAlignment="0" applyProtection="0"/>
    <xf numFmtId="0" fontId="12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0" fillId="0" borderId="0"/>
    <xf numFmtId="165" fontId="2" fillId="0" borderId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0" fontId="2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0" fillId="0" borderId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</cellStyleXfs>
  <cellXfs count="57">
    <xf numFmtId="0" fontId="0" fillId="0" borderId="0" xfId="0"/>
    <xf numFmtId="0" fontId="0" fillId="0" borderId="0" xfId="0" applyProtection="1">
      <protection locked="0"/>
    </xf>
    <xf numFmtId="4" fontId="7" fillId="2" borderId="6" xfId="9" applyNumberFormat="1" applyFont="1" applyFill="1" applyBorder="1" applyAlignment="1">
      <alignment horizontal="center" vertical="center" wrapText="1"/>
    </xf>
    <xf numFmtId="0" fontId="7" fillId="2" borderId="6" xfId="9" applyFont="1" applyFill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4" fontId="3" fillId="0" borderId="12" xfId="0" applyNumberFormat="1" applyFont="1" applyBorder="1" applyProtection="1">
      <protection locked="0"/>
    </xf>
    <xf numFmtId="0" fontId="3" fillId="0" borderId="0" xfId="0" applyFont="1"/>
    <xf numFmtId="4" fontId="3" fillId="0" borderId="10" xfId="9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 wrapText="1"/>
    </xf>
    <xf numFmtId="0" fontId="7" fillId="0" borderId="4" xfId="0" applyFont="1" applyBorder="1" applyAlignment="1" applyProtection="1">
      <alignment horizontal="center"/>
      <protection locked="0"/>
    </xf>
    <xf numFmtId="0" fontId="7" fillId="0" borderId="8" xfId="0" applyFont="1" applyBorder="1" applyAlignment="1" applyProtection="1">
      <alignment horizontal="center"/>
      <protection locked="0"/>
    </xf>
    <xf numFmtId="4" fontId="7" fillId="0" borderId="10" xfId="0" applyNumberFormat="1" applyFont="1" applyBorder="1" applyProtection="1">
      <protection locked="0"/>
    </xf>
    <xf numFmtId="4" fontId="7" fillId="0" borderId="12" xfId="0" applyNumberFormat="1" applyFont="1" applyBorder="1" applyProtection="1">
      <protection locked="0"/>
    </xf>
    <xf numFmtId="4" fontId="3" fillId="0" borderId="11" xfId="0" applyNumberFormat="1" applyFont="1" applyBorder="1" applyProtection="1">
      <protection locked="0"/>
    </xf>
    <xf numFmtId="4" fontId="7" fillId="0" borderId="11" xfId="0" applyNumberFormat="1" applyFont="1" applyBorder="1" applyProtection="1">
      <protection locked="0"/>
    </xf>
    <xf numFmtId="4" fontId="7" fillId="0" borderId="6" xfId="0" applyNumberFormat="1" applyFont="1" applyBorder="1" applyProtection="1">
      <protection locked="0"/>
    </xf>
    <xf numFmtId="0" fontId="7" fillId="0" borderId="1" xfId="0" applyFont="1" applyBorder="1" applyAlignment="1">
      <alignment horizontal="left"/>
    </xf>
    <xf numFmtId="0" fontId="9" fillId="0" borderId="1" xfId="0" applyFont="1" applyBorder="1" applyAlignment="1">
      <alignment horizontal="left"/>
    </xf>
    <xf numFmtId="0" fontId="3" fillId="0" borderId="0" xfId="0" applyFont="1" applyAlignment="1">
      <alignment horizontal="left" indent="1"/>
    </xf>
    <xf numFmtId="0" fontId="3" fillId="0" borderId="4" xfId="0" applyFont="1" applyBorder="1" applyAlignment="1">
      <alignment horizontal="left" indent="1"/>
    </xf>
    <xf numFmtId="0" fontId="3" fillId="0" borderId="2" xfId="9" applyFont="1" applyBorder="1" applyAlignment="1">
      <alignment horizontal="left" vertical="center" indent="1"/>
    </xf>
    <xf numFmtId="0" fontId="3" fillId="0" borderId="3" xfId="0" applyFont="1" applyBorder="1" applyAlignment="1" applyProtection="1">
      <alignment horizontal="left" indent="1"/>
      <protection locked="0"/>
    </xf>
    <xf numFmtId="0" fontId="0" fillId="0" borderId="0" xfId="0" applyAlignment="1" applyProtection="1">
      <alignment horizontal="left" indent="1"/>
      <protection locked="0"/>
    </xf>
    <xf numFmtId="0" fontId="0" fillId="0" borderId="0" xfId="0" applyAlignment="1" applyProtection="1">
      <alignment horizontal="left" wrapText="1" indent="1"/>
      <protection locked="0"/>
    </xf>
    <xf numFmtId="0" fontId="3" fillId="0" borderId="0" xfId="0" applyFont="1" applyAlignment="1">
      <alignment horizontal="left" wrapText="1" indent="1"/>
    </xf>
    <xf numFmtId="0" fontId="7" fillId="2" borderId="8" xfId="9" applyFont="1" applyFill="1" applyBorder="1" applyAlignment="1" applyProtection="1">
      <alignment horizontal="center" vertical="center" wrapText="1"/>
      <protection locked="0"/>
    </xf>
    <xf numFmtId="0" fontId="7" fillId="2" borderId="3" xfId="9" applyFont="1" applyFill="1" applyBorder="1" applyAlignment="1">
      <alignment horizontal="center" vertical="center"/>
    </xf>
    <xf numFmtId="0" fontId="7" fillId="2" borderId="7" xfId="9" applyFont="1" applyFill="1" applyBorder="1" applyAlignment="1" applyProtection="1">
      <alignment vertical="center" wrapText="1"/>
      <protection locked="0"/>
    </xf>
    <xf numFmtId="0" fontId="7" fillId="2" borderId="8" xfId="9" applyFont="1" applyFill="1" applyBorder="1" applyAlignment="1" applyProtection="1">
      <alignment vertical="center" wrapText="1"/>
      <protection locked="0"/>
    </xf>
    <xf numFmtId="0" fontId="7" fillId="2" borderId="9" xfId="9" applyFont="1" applyFill="1" applyBorder="1" applyAlignment="1" applyProtection="1">
      <alignment vertical="center" wrapText="1"/>
      <protection locked="0"/>
    </xf>
    <xf numFmtId="0" fontId="7" fillId="2" borderId="2" xfId="9" applyFont="1" applyFill="1" applyBorder="1" applyAlignment="1">
      <alignment vertical="center"/>
    </xf>
    <xf numFmtId="0" fontId="7" fillId="2" borderId="5" xfId="9" applyFont="1" applyFill="1" applyBorder="1" applyAlignment="1">
      <alignment vertical="center"/>
    </xf>
    <xf numFmtId="0" fontId="7" fillId="0" borderId="0" xfId="9" applyFont="1" applyAlignment="1">
      <alignment vertical="center"/>
    </xf>
    <xf numFmtId="0" fontId="7" fillId="0" borderId="12" xfId="9" applyFont="1" applyBorder="1" applyAlignment="1">
      <alignment horizontal="center" vertical="center" wrapText="1"/>
    </xf>
    <xf numFmtId="0" fontId="7" fillId="2" borderId="4" xfId="9" applyFont="1" applyFill="1" applyBorder="1" applyAlignment="1" applyProtection="1">
      <alignment horizontal="center" vertical="center" wrapText="1"/>
      <protection locked="0"/>
    </xf>
    <xf numFmtId="0" fontId="7" fillId="2" borderId="15" xfId="9" applyFont="1" applyFill="1" applyBorder="1" applyAlignment="1" applyProtection="1">
      <alignment horizontal="center" vertical="center" wrapText="1"/>
      <protection locked="0"/>
    </xf>
    <xf numFmtId="0" fontId="7" fillId="2" borderId="5" xfId="9" applyFont="1" applyFill="1" applyBorder="1" applyAlignment="1" applyProtection="1">
      <alignment horizontal="center" vertical="center" wrapText="1"/>
      <protection locked="0"/>
    </xf>
    <xf numFmtId="0" fontId="3" fillId="0" borderId="4" xfId="0" applyFont="1" applyBorder="1"/>
    <xf numFmtId="0" fontId="3" fillId="0" borderId="3" xfId="0" applyFont="1" applyBorder="1"/>
    <xf numFmtId="0" fontId="7" fillId="2" borderId="8" xfId="9" applyFont="1" applyFill="1" applyBorder="1" applyAlignment="1" applyProtection="1">
      <alignment horizontal="center" vertical="center" wrapText="1"/>
      <protection locked="0"/>
    </xf>
    <xf numFmtId="0" fontId="0" fillId="0" borderId="0" xfId="0"/>
    <xf numFmtId="0" fontId="1" fillId="0" borderId="0" xfId="24"/>
    <xf numFmtId="0" fontId="3" fillId="0" borderId="0" xfId="8" applyFont="1" applyFill="1" applyBorder="1" applyAlignment="1" applyProtection="1">
      <alignment horizontal="center" vertical="top"/>
      <protection locked="0"/>
    </xf>
    <xf numFmtId="0" fontId="3" fillId="0" borderId="0" xfId="8" applyFont="1" applyAlignment="1" applyProtection="1">
      <alignment horizontal="center" wrapText="1"/>
      <protection locked="0"/>
    </xf>
    <xf numFmtId="0" fontId="3" fillId="0" borderId="0" xfId="8" applyFont="1" applyBorder="1" applyAlignment="1" applyProtection="1">
      <alignment horizontal="center" vertical="center" wrapText="1"/>
      <protection locked="0"/>
    </xf>
    <xf numFmtId="0" fontId="7" fillId="2" borderId="8" xfId="9" applyFont="1" applyFill="1" applyBorder="1" applyAlignment="1" applyProtection="1">
      <alignment horizontal="center" vertical="center" wrapText="1"/>
      <protection locked="0"/>
    </xf>
    <xf numFmtId="0" fontId="7" fillId="2" borderId="9" xfId="9" applyFont="1" applyFill="1" applyBorder="1" applyAlignment="1" applyProtection="1">
      <alignment horizontal="center" vertical="center" wrapText="1"/>
      <protection locked="0"/>
    </xf>
    <xf numFmtId="4" fontId="7" fillId="2" borderId="10" xfId="9" applyNumberFormat="1" applyFont="1" applyFill="1" applyBorder="1" applyAlignment="1">
      <alignment horizontal="center" vertical="center" wrapText="1"/>
    </xf>
    <xf numFmtId="4" fontId="7" fillId="2" borderId="11" xfId="9" applyNumberFormat="1" applyFont="1" applyFill="1" applyBorder="1" applyAlignment="1">
      <alignment horizontal="center" vertical="center" wrapText="1"/>
    </xf>
    <xf numFmtId="0" fontId="3" fillId="0" borderId="0" xfId="8" applyFont="1" applyFill="1" applyBorder="1" applyAlignment="1" applyProtection="1">
      <alignment horizontal="center" vertical="top"/>
      <protection locked="0"/>
    </xf>
    <xf numFmtId="2" fontId="3" fillId="0" borderId="0" xfId="8" applyNumberFormat="1" applyFont="1" applyAlignment="1" applyProtection="1">
      <alignment horizontal="center"/>
      <protection locked="0"/>
    </xf>
    <xf numFmtId="2" fontId="3" fillId="0" borderId="0" xfId="8" applyNumberFormat="1" applyFont="1" applyBorder="1" applyAlignment="1" applyProtection="1">
      <alignment horizontal="center" vertical="top" wrapText="1"/>
      <protection locked="0"/>
    </xf>
    <xf numFmtId="0" fontId="7" fillId="2" borderId="7" xfId="9" applyFont="1" applyFill="1" applyBorder="1" applyAlignment="1" applyProtection="1">
      <alignment horizontal="center" vertical="center" wrapText="1"/>
      <protection locked="0"/>
    </xf>
    <xf numFmtId="0" fontId="7" fillId="2" borderId="14" xfId="9" applyFont="1" applyFill="1" applyBorder="1" applyAlignment="1" applyProtection="1">
      <alignment horizontal="center" vertical="center" wrapText="1"/>
      <protection locked="0"/>
    </xf>
    <xf numFmtId="0" fontId="7" fillId="2" borderId="13" xfId="9" applyFont="1" applyFill="1" applyBorder="1" applyAlignment="1" applyProtection="1">
      <alignment horizontal="center" vertical="center" wrapText="1"/>
      <protection locked="0"/>
    </xf>
    <xf numFmtId="0" fontId="7" fillId="2" borderId="2" xfId="9" applyFont="1" applyFill="1" applyBorder="1" applyAlignment="1" applyProtection="1">
      <alignment horizontal="center" vertical="center" wrapText="1"/>
      <protection locked="0"/>
    </xf>
  </cellXfs>
  <cellStyles count="151">
    <cellStyle name="=C:\WINNT\SYSTEM32\COMMAND.COM" xfId="44"/>
    <cellStyle name="Euro" xfId="1"/>
    <cellStyle name="Hipervínculo 2" xfId="34"/>
    <cellStyle name="Millares 2" xfId="2"/>
    <cellStyle name="Millares 2 10" xfId="95"/>
    <cellStyle name="Millares 2 11" xfId="85"/>
    <cellStyle name="Millares 2 12" xfId="83"/>
    <cellStyle name="Millares 2 13" xfId="72"/>
    <cellStyle name="Millares 2 14" xfId="63"/>
    <cellStyle name="Millares 2 15" xfId="54"/>
    <cellStyle name="Millares 2 16" xfId="45"/>
    <cellStyle name="Millares 2 17" xfId="25"/>
    <cellStyle name="Millares 2 18" xfId="16"/>
    <cellStyle name="Millares 2 2" xfId="3"/>
    <cellStyle name="Millares 2 2 10" xfId="55"/>
    <cellStyle name="Millares 2 2 11" xfId="46"/>
    <cellStyle name="Millares 2 2 12" xfId="38"/>
    <cellStyle name="Millares 2 2 13" xfId="17"/>
    <cellStyle name="Millares 2 2 2" xfId="136"/>
    <cellStyle name="Millares 2 2 3" xfId="126"/>
    <cellStyle name="Millares 2 2 4" xfId="116"/>
    <cellStyle name="Millares 2 2 5" xfId="106"/>
    <cellStyle name="Millares 2 2 6" xfId="96"/>
    <cellStyle name="Millares 2 2 7" xfId="86"/>
    <cellStyle name="Millares 2 2 8" xfId="73"/>
    <cellStyle name="Millares 2 2 9" xfId="64"/>
    <cellStyle name="Millares 2 3" xfId="4"/>
    <cellStyle name="Millares 2 3 10" xfId="56"/>
    <cellStyle name="Millares 2 3 11" xfId="47"/>
    <cellStyle name="Millares 2 3 12" xfId="39"/>
    <cellStyle name="Millares 2 3 13" xfId="18"/>
    <cellStyle name="Millares 2 3 2" xfId="137"/>
    <cellStyle name="Millares 2 3 3" xfId="127"/>
    <cellStyle name="Millares 2 3 4" xfId="117"/>
    <cellStyle name="Millares 2 3 5" xfId="107"/>
    <cellStyle name="Millares 2 3 6" xfId="97"/>
    <cellStyle name="Millares 2 3 7" xfId="87"/>
    <cellStyle name="Millares 2 3 8" xfId="74"/>
    <cellStyle name="Millares 2 3 9" xfId="65"/>
    <cellStyle name="Millares 2 4" xfId="81"/>
    <cellStyle name="Millares 2 4 2" xfId="150"/>
    <cellStyle name="Millares 2 4 3" xfId="144"/>
    <cellStyle name="Millares 2 4 4" xfId="134"/>
    <cellStyle name="Millares 2 4 5" xfId="124"/>
    <cellStyle name="Millares 2 4 6" xfId="114"/>
    <cellStyle name="Millares 2 4 7" xfId="104"/>
    <cellStyle name="Millares 2 4 8" xfId="94"/>
    <cellStyle name="Millares 2 5" xfId="145"/>
    <cellStyle name="Millares 2 6" xfId="135"/>
    <cellStyle name="Millares 2 7" xfId="125"/>
    <cellStyle name="Millares 2 8" xfId="115"/>
    <cellStyle name="Millares 2 9" xfId="105"/>
    <cellStyle name="Millares 3" xfId="5"/>
    <cellStyle name="Millares 3 10" xfId="66"/>
    <cellStyle name="Millares 3 11" xfId="57"/>
    <cellStyle name="Millares 3 12" xfId="48"/>
    <cellStyle name="Millares 3 13" xfId="42"/>
    <cellStyle name="Millares 3 14" xfId="19"/>
    <cellStyle name="Millares 3 2" xfId="146"/>
    <cellStyle name="Millares 3 3" xfId="138"/>
    <cellStyle name="Millares 3 4" xfId="128"/>
    <cellStyle name="Millares 3 5" xfId="118"/>
    <cellStyle name="Millares 3 6" xfId="108"/>
    <cellStyle name="Millares 3 7" xfId="98"/>
    <cellStyle name="Millares 3 8" xfId="88"/>
    <cellStyle name="Millares 3 9" xfId="75"/>
    <cellStyle name="Millares 4" xfId="40"/>
    <cellStyle name="Millares 5" xfId="41"/>
    <cellStyle name="Moneda 2" xfId="6"/>
    <cellStyle name="Moneda 2 10" xfId="58"/>
    <cellStyle name="Moneda 2 11" xfId="49"/>
    <cellStyle name="Moneda 2 12" xfId="20"/>
    <cellStyle name="Moneda 2 2" xfId="139"/>
    <cellStyle name="Moneda 2 3" xfId="129"/>
    <cellStyle name="Moneda 2 4" xfId="119"/>
    <cellStyle name="Moneda 2 5" xfId="109"/>
    <cellStyle name="Moneda 2 6" xfId="99"/>
    <cellStyle name="Moneda 2 7" xfId="89"/>
    <cellStyle name="Moneda 2 8" xfId="76"/>
    <cellStyle name="Moneda 2 9" xfId="67"/>
    <cellStyle name="Normal" xfId="0" builtinId="0"/>
    <cellStyle name="Normal 10" xfId="24"/>
    <cellStyle name="Normal 2" xfId="7"/>
    <cellStyle name="Normal 2 10" xfId="77"/>
    <cellStyle name="Normal 2 11" xfId="68"/>
    <cellStyle name="Normal 2 12" xfId="59"/>
    <cellStyle name="Normal 2 13" xfId="26"/>
    <cellStyle name="Normal 2 14" xfId="21"/>
    <cellStyle name="Normal 2 2" xfId="8"/>
    <cellStyle name="Normal 2 3" xfId="32"/>
    <cellStyle name="Normal 2 3 2" xfId="147"/>
    <cellStyle name="Normal 2 4" xfId="140"/>
    <cellStyle name="Normal 2 5" xfId="130"/>
    <cellStyle name="Normal 2 6" xfId="120"/>
    <cellStyle name="Normal 2 7" xfId="110"/>
    <cellStyle name="Normal 2 8" xfId="100"/>
    <cellStyle name="Normal 2 9" xfId="90"/>
    <cellStyle name="Normal 3" xfId="9"/>
    <cellStyle name="Normal 3 10" xfId="69"/>
    <cellStyle name="Normal 3 11" xfId="60"/>
    <cellStyle name="Normal 3 12" xfId="31"/>
    <cellStyle name="Normal 3 2" xfId="33"/>
    <cellStyle name="Normal 3 2 2" xfId="36"/>
    <cellStyle name="Normal 3 3" xfId="35"/>
    <cellStyle name="Normal 3 3 2" xfId="141"/>
    <cellStyle name="Normal 3 4" xfId="131"/>
    <cellStyle name="Normal 3 5" xfId="121"/>
    <cellStyle name="Normal 3 6" xfId="111"/>
    <cellStyle name="Normal 3 7" xfId="101"/>
    <cellStyle name="Normal 3 8" xfId="91"/>
    <cellStyle name="Normal 3 9" xfId="78"/>
    <cellStyle name="Normal 4" xfId="10"/>
    <cellStyle name="Normal 4 2" xfId="11"/>
    <cellStyle name="Normal 4 3" xfId="50"/>
    <cellStyle name="Normal 4 4" xfId="27"/>
    <cellStyle name="Normal 5" xfId="12"/>
    <cellStyle name="Normal 5 2" xfId="13"/>
    <cellStyle name="Normal 5 3" xfId="51"/>
    <cellStyle name="Normal 5 4" xfId="28"/>
    <cellStyle name="Normal 56" xfId="29"/>
    <cellStyle name="Normal 6" xfId="14"/>
    <cellStyle name="Normal 6 10" xfId="79"/>
    <cellStyle name="Normal 6 11" xfId="70"/>
    <cellStyle name="Normal 6 12" xfId="61"/>
    <cellStyle name="Normal 6 13" xfId="52"/>
    <cellStyle name="Normal 6 14" xfId="22"/>
    <cellStyle name="Normal 6 2" xfId="15"/>
    <cellStyle name="Normal 6 2 10" xfId="71"/>
    <cellStyle name="Normal 6 2 11" xfId="62"/>
    <cellStyle name="Normal 6 2 12" xfId="53"/>
    <cellStyle name="Normal 6 2 13" xfId="23"/>
    <cellStyle name="Normal 6 2 2" xfId="149"/>
    <cellStyle name="Normal 6 2 3" xfId="143"/>
    <cellStyle name="Normal 6 2 4" xfId="133"/>
    <cellStyle name="Normal 6 2 5" xfId="123"/>
    <cellStyle name="Normal 6 2 6" xfId="113"/>
    <cellStyle name="Normal 6 2 7" xfId="103"/>
    <cellStyle name="Normal 6 2 8" xfId="93"/>
    <cellStyle name="Normal 6 2 9" xfId="80"/>
    <cellStyle name="Normal 6 3" xfId="148"/>
    <cellStyle name="Normal 6 4" xfId="142"/>
    <cellStyle name="Normal 6 5" xfId="132"/>
    <cellStyle name="Normal 6 6" xfId="122"/>
    <cellStyle name="Normal 6 7" xfId="112"/>
    <cellStyle name="Normal 6 8" xfId="102"/>
    <cellStyle name="Normal 6 9" xfId="92"/>
    <cellStyle name="Normal 7" xfId="84"/>
    <cellStyle name="Normal 8" xfId="82"/>
    <cellStyle name="Normal 9" xfId="43"/>
    <cellStyle name="Porcentaje 2" xfId="30"/>
    <cellStyle name="Porcentaje 3" xfId="3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6"/>
  <sheetViews>
    <sheetView showGridLines="0" workbookViewId="0">
      <selection activeCell="B78" sqref="B78"/>
    </sheetView>
  </sheetViews>
  <sheetFormatPr baseColWidth="10" defaultColWidth="12" defaultRowHeight="11.25" x14ac:dyDescent="0.2"/>
  <cols>
    <col min="1" max="1" width="62.83203125" style="1" customWidth="1"/>
    <col min="2" max="2" width="18.33203125" style="1" customWidth="1"/>
    <col min="3" max="3" width="19.83203125" style="1" customWidth="1"/>
    <col min="4" max="7" width="18.33203125" style="1" customWidth="1"/>
    <col min="8" max="16384" width="12" style="1"/>
  </cols>
  <sheetData>
    <row r="1" spans="1:8" ht="50.1" customHeight="1" x14ac:dyDescent="0.2">
      <c r="A1" s="46" t="s">
        <v>129</v>
      </c>
      <c r="B1" s="46"/>
      <c r="C1" s="46"/>
      <c r="D1" s="46"/>
      <c r="E1" s="46"/>
      <c r="F1" s="46"/>
      <c r="G1" s="47"/>
    </row>
    <row r="2" spans="1:8" x14ac:dyDescent="0.2">
      <c r="A2" s="31"/>
      <c r="B2" s="28"/>
      <c r="C2" s="29"/>
      <c r="D2" s="26" t="s">
        <v>57</v>
      </c>
      <c r="E2" s="29"/>
      <c r="F2" s="30"/>
      <c r="G2" s="48" t="s">
        <v>56</v>
      </c>
    </row>
    <row r="3" spans="1:8" ht="24.95" customHeight="1" x14ac:dyDescent="0.2">
      <c r="A3" s="27" t="s">
        <v>51</v>
      </c>
      <c r="B3" s="2" t="s">
        <v>52</v>
      </c>
      <c r="C3" s="2" t="s">
        <v>117</v>
      </c>
      <c r="D3" s="2" t="s">
        <v>53</v>
      </c>
      <c r="E3" s="2" t="s">
        <v>54</v>
      </c>
      <c r="F3" s="2" t="s">
        <v>55</v>
      </c>
      <c r="G3" s="49"/>
    </row>
    <row r="4" spans="1:8" x14ac:dyDescent="0.2">
      <c r="A4" s="32"/>
      <c r="B4" s="3">
        <v>1</v>
      </c>
      <c r="C4" s="3">
        <v>2</v>
      </c>
      <c r="D4" s="3" t="s">
        <v>118</v>
      </c>
      <c r="E4" s="3">
        <v>4</v>
      </c>
      <c r="F4" s="3">
        <v>5</v>
      </c>
      <c r="G4" s="3" t="s">
        <v>119</v>
      </c>
    </row>
    <row r="5" spans="1:8" x14ac:dyDescent="0.2">
      <c r="A5" s="17" t="s">
        <v>58</v>
      </c>
      <c r="B5" s="12">
        <f>SUM(B6:B12)</f>
        <v>77073517.140000001</v>
      </c>
      <c r="C5" s="12">
        <f>SUM(C6:C12)</f>
        <v>1250000.01</v>
      </c>
      <c r="D5" s="12">
        <f>B5+C5</f>
        <v>78323517.150000006</v>
      </c>
      <c r="E5" s="12">
        <f>SUM(E6:E12)</f>
        <v>51059557.470000006</v>
      </c>
      <c r="F5" s="12">
        <f>SUM(F6:F12)</f>
        <v>51059557.470000006</v>
      </c>
      <c r="G5" s="12">
        <f>D5-E5</f>
        <v>27263959.68</v>
      </c>
    </row>
    <row r="6" spans="1:8" x14ac:dyDescent="0.2">
      <c r="A6" s="19" t="s">
        <v>62</v>
      </c>
      <c r="B6" s="5">
        <v>43662913.520000003</v>
      </c>
      <c r="C6" s="5">
        <v>0</v>
      </c>
      <c r="D6" s="5">
        <f t="shared" ref="D6:D69" si="0">B6+C6</f>
        <v>43662913.520000003</v>
      </c>
      <c r="E6" s="5">
        <v>30692405.48</v>
      </c>
      <c r="F6" s="5">
        <v>30692405.48</v>
      </c>
      <c r="G6" s="5">
        <f t="shared" ref="G6:G69" si="1">D6-E6</f>
        <v>12970508.040000003</v>
      </c>
      <c r="H6" s="9">
        <v>1100</v>
      </c>
    </row>
    <row r="7" spans="1:8" x14ac:dyDescent="0.2">
      <c r="A7" s="19" t="s">
        <v>63</v>
      </c>
      <c r="B7" s="5">
        <v>3639526.05</v>
      </c>
      <c r="C7" s="5">
        <v>0</v>
      </c>
      <c r="D7" s="5">
        <f t="shared" si="0"/>
        <v>3639526.05</v>
      </c>
      <c r="E7" s="5">
        <v>2845750.97</v>
      </c>
      <c r="F7" s="5">
        <v>2845750.97</v>
      </c>
      <c r="G7" s="5">
        <f t="shared" si="1"/>
        <v>793775.07999999961</v>
      </c>
      <c r="H7" s="9">
        <v>1200</v>
      </c>
    </row>
    <row r="8" spans="1:8" x14ac:dyDescent="0.2">
      <c r="A8" s="19" t="s">
        <v>64</v>
      </c>
      <c r="B8" s="5">
        <v>7309058.0099999998</v>
      </c>
      <c r="C8" s="5">
        <v>0</v>
      </c>
      <c r="D8" s="5">
        <f t="shared" si="0"/>
        <v>7309058.0099999998</v>
      </c>
      <c r="E8" s="5">
        <v>1470977.04</v>
      </c>
      <c r="F8" s="5">
        <v>1470977.04</v>
      </c>
      <c r="G8" s="5">
        <f t="shared" si="1"/>
        <v>5838080.9699999997</v>
      </c>
      <c r="H8" s="9">
        <v>1300</v>
      </c>
    </row>
    <row r="9" spans="1:8" x14ac:dyDescent="0.2">
      <c r="A9" s="19" t="s">
        <v>33</v>
      </c>
      <c r="B9" s="5">
        <v>13308408.15</v>
      </c>
      <c r="C9" s="5">
        <v>0</v>
      </c>
      <c r="D9" s="5">
        <f t="shared" si="0"/>
        <v>13308408.15</v>
      </c>
      <c r="E9" s="5">
        <v>8726226.2400000002</v>
      </c>
      <c r="F9" s="5">
        <v>8726226.2400000002</v>
      </c>
      <c r="G9" s="5">
        <f t="shared" si="1"/>
        <v>4582181.91</v>
      </c>
      <c r="H9" s="9">
        <v>1400</v>
      </c>
    </row>
    <row r="10" spans="1:8" x14ac:dyDescent="0.2">
      <c r="A10" s="19" t="s">
        <v>65</v>
      </c>
      <c r="B10" s="5">
        <v>9153611.4100000001</v>
      </c>
      <c r="C10" s="5">
        <v>1250000.01</v>
      </c>
      <c r="D10" s="5">
        <f t="shared" si="0"/>
        <v>10403611.42</v>
      </c>
      <c r="E10" s="5">
        <v>7324197.7400000002</v>
      </c>
      <c r="F10" s="5">
        <v>7324197.7400000002</v>
      </c>
      <c r="G10" s="5">
        <f t="shared" si="1"/>
        <v>3079413.6799999997</v>
      </c>
      <c r="H10" s="9">
        <v>1500</v>
      </c>
    </row>
    <row r="11" spans="1:8" x14ac:dyDescent="0.2">
      <c r="A11" s="19" t="s">
        <v>34</v>
      </c>
      <c r="B11" s="5">
        <v>0</v>
      </c>
      <c r="C11" s="5">
        <v>0</v>
      </c>
      <c r="D11" s="5">
        <f t="shared" si="0"/>
        <v>0</v>
      </c>
      <c r="E11" s="5">
        <v>0</v>
      </c>
      <c r="F11" s="5">
        <v>0</v>
      </c>
      <c r="G11" s="5">
        <f t="shared" si="1"/>
        <v>0</v>
      </c>
      <c r="H11" s="9">
        <v>1600</v>
      </c>
    </row>
    <row r="12" spans="1:8" x14ac:dyDescent="0.2">
      <c r="A12" s="19" t="s">
        <v>66</v>
      </c>
      <c r="B12" s="5">
        <v>0</v>
      </c>
      <c r="C12" s="5">
        <v>0</v>
      </c>
      <c r="D12" s="5">
        <f t="shared" si="0"/>
        <v>0</v>
      </c>
      <c r="E12" s="5">
        <v>0</v>
      </c>
      <c r="F12" s="5">
        <v>0</v>
      </c>
      <c r="G12" s="5">
        <f t="shared" si="1"/>
        <v>0</v>
      </c>
      <c r="H12" s="9">
        <v>1700</v>
      </c>
    </row>
    <row r="13" spans="1:8" x14ac:dyDescent="0.2">
      <c r="A13" s="17" t="s">
        <v>123</v>
      </c>
      <c r="B13" s="13">
        <f>SUM(B14:B22)</f>
        <v>22212880.27</v>
      </c>
      <c r="C13" s="13">
        <f>SUM(C14:C22)</f>
        <v>-605374.79</v>
      </c>
      <c r="D13" s="13">
        <f t="shared" si="0"/>
        <v>21607505.48</v>
      </c>
      <c r="E13" s="13">
        <f>SUM(E14:E22)</f>
        <v>13553460.919999998</v>
      </c>
      <c r="F13" s="13">
        <f>SUM(F14:F22)</f>
        <v>13553460.919999998</v>
      </c>
      <c r="G13" s="13">
        <f t="shared" si="1"/>
        <v>8054044.5600000024</v>
      </c>
      <c r="H13" s="18">
        <v>0</v>
      </c>
    </row>
    <row r="14" spans="1:8" x14ac:dyDescent="0.2">
      <c r="A14" s="19" t="s">
        <v>67</v>
      </c>
      <c r="B14" s="5">
        <v>1585290.28</v>
      </c>
      <c r="C14" s="5">
        <v>-93410.34</v>
      </c>
      <c r="D14" s="5">
        <f t="shared" si="0"/>
        <v>1491879.94</v>
      </c>
      <c r="E14" s="5">
        <v>770388.03</v>
      </c>
      <c r="F14" s="5">
        <v>770388.03</v>
      </c>
      <c r="G14" s="5">
        <f t="shared" si="1"/>
        <v>721491.90999999992</v>
      </c>
      <c r="H14" s="9">
        <v>2100</v>
      </c>
    </row>
    <row r="15" spans="1:8" x14ac:dyDescent="0.2">
      <c r="A15" s="19" t="s">
        <v>68</v>
      </c>
      <c r="B15" s="5">
        <v>223817.92</v>
      </c>
      <c r="C15" s="5">
        <v>30000</v>
      </c>
      <c r="D15" s="5">
        <f t="shared" si="0"/>
        <v>253817.92</v>
      </c>
      <c r="E15" s="5">
        <v>127786.72</v>
      </c>
      <c r="F15" s="5">
        <v>127786.72</v>
      </c>
      <c r="G15" s="5">
        <f t="shared" si="1"/>
        <v>126031.20000000001</v>
      </c>
      <c r="H15" s="9">
        <v>2200</v>
      </c>
    </row>
    <row r="16" spans="1:8" x14ac:dyDescent="0.2">
      <c r="A16" s="19" t="s">
        <v>69</v>
      </c>
      <c r="B16" s="5">
        <v>0</v>
      </c>
      <c r="C16" s="5">
        <v>0</v>
      </c>
      <c r="D16" s="5">
        <f t="shared" si="0"/>
        <v>0</v>
      </c>
      <c r="E16" s="5">
        <v>0</v>
      </c>
      <c r="F16" s="5">
        <v>0</v>
      </c>
      <c r="G16" s="5">
        <f t="shared" si="1"/>
        <v>0</v>
      </c>
      <c r="H16" s="9">
        <v>2300</v>
      </c>
    </row>
    <row r="17" spans="1:8" x14ac:dyDescent="0.2">
      <c r="A17" s="19" t="s">
        <v>70</v>
      </c>
      <c r="B17" s="5">
        <v>7502805.2400000002</v>
      </c>
      <c r="C17" s="5">
        <v>287150.74</v>
      </c>
      <c r="D17" s="5">
        <f t="shared" si="0"/>
        <v>7789955.9800000004</v>
      </c>
      <c r="E17" s="5">
        <v>4948525.47</v>
      </c>
      <c r="F17" s="5">
        <v>4948525.47</v>
      </c>
      <c r="G17" s="5">
        <f t="shared" si="1"/>
        <v>2841430.5100000007</v>
      </c>
      <c r="H17" s="9">
        <v>2400</v>
      </c>
    </row>
    <row r="18" spans="1:8" x14ac:dyDescent="0.2">
      <c r="A18" s="19" t="s">
        <v>71</v>
      </c>
      <c r="B18" s="5">
        <v>2539000</v>
      </c>
      <c r="C18" s="5">
        <v>-256532</v>
      </c>
      <c r="D18" s="5">
        <f t="shared" si="0"/>
        <v>2282468</v>
      </c>
      <c r="E18" s="5">
        <v>1491891.96</v>
      </c>
      <c r="F18" s="5">
        <v>1491891.96</v>
      </c>
      <c r="G18" s="5">
        <f t="shared" si="1"/>
        <v>790576.04</v>
      </c>
      <c r="H18" s="9">
        <v>2500</v>
      </c>
    </row>
    <row r="19" spans="1:8" x14ac:dyDescent="0.2">
      <c r="A19" s="19" t="s">
        <v>72</v>
      </c>
      <c r="B19" s="5">
        <v>3201031.02</v>
      </c>
      <c r="C19" s="5">
        <v>439980.34</v>
      </c>
      <c r="D19" s="5">
        <f t="shared" si="0"/>
        <v>3641011.36</v>
      </c>
      <c r="E19" s="5">
        <v>2690400.02</v>
      </c>
      <c r="F19" s="5">
        <v>2690400.02</v>
      </c>
      <c r="G19" s="5">
        <f t="shared" si="1"/>
        <v>950611.33999999985</v>
      </c>
      <c r="H19" s="9">
        <v>2600</v>
      </c>
    </row>
    <row r="20" spans="1:8" x14ac:dyDescent="0.2">
      <c r="A20" s="19" t="s">
        <v>73</v>
      </c>
      <c r="B20" s="5">
        <v>1395824.6</v>
      </c>
      <c r="C20" s="5">
        <v>320868.02</v>
      </c>
      <c r="D20" s="5">
        <f t="shared" si="0"/>
        <v>1716692.62</v>
      </c>
      <c r="E20" s="5">
        <v>713681.87</v>
      </c>
      <c r="F20" s="5">
        <v>713681.87</v>
      </c>
      <c r="G20" s="5">
        <f t="shared" si="1"/>
        <v>1003010.7500000001</v>
      </c>
      <c r="H20" s="9">
        <v>2700</v>
      </c>
    </row>
    <row r="21" spans="1:8" x14ac:dyDescent="0.2">
      <c r="A21" s="19" t="s">
        <v>74</v>
      </c>
      <c r="B21" s="5">
        <v>0</v>
      </c>
      <c r="C21" s="5">
        <v>0</v>
      </c>
      <c r="D21" s="5">
        <f t="shared" si="0"/>
        <v>0</v>
      </c>
      <c r="E21" s="5">
        <v>0</v>
      </c>
      <c r="F21" s="5">
        <v>0</v>
      </c>
      <c r="G21" s="5">
        <f t="shared" si="1"/>
        <v>0</v>
      </c>
      <c r="H21" s="9">
        <v>2800</v>
      </c>
    </row>
    <row r="22" spans="1:8" x14ac:dyDescent="0.2">
      <c r="A22" s="19" t="s">
        <v>75</v>
      </c>
      <c r="B22" s="5">
        <v>5765111.21</v>
      </c>
      <c r="C22" s="5">
        <v>-1333431.55</v>
      </c>
      <c r="D22" s="5">
        <f t="shared" si="0"/>
        <v>4431679.66</v>
      </c>
      <c r="E22" s="5">
        <v>2810786.85</v>
      </c>
      <c r="F22" s="5">
        <v>2810786.85</v>
      </c>
      <c r="G22" s="5">
        <f t="shared" si="1"/>
        <v>1620892.81</v>
      </c>
      <c r="H22" s="9">
        <v>2900</v>
      </c>
    </row>
    <row r="23" spans="1:8" x14ac:dyDescent="0.2">
      <c r="A23" s="17" t="s">
        <v>59</v>
      </c>
      <c r="B23" s="13">
        <f>SUM(B24:B32)</f>
        <v>71035113</v>
      </c>
      <c r="C23" s="13">
        <f>SUM(C24:C32)</f>
        <v>2858881.44</v>
      </c>
      <c r="D23" s="13">
        <f t="shared" si="0"/>
        <v>73893994.439999998</v>
      </c>
      <c r="E23" s="13">
        <f>SUM(E24:E32)</f>
        <v>49141402.009999998</v>
      </c>
      <c r="F23" s="13">
        <f>SUM(F24:F32)</f>
        <v>49034971.850000001</v>
      </c>
      <c r="G23" s="13">
        <f t="shared" si="1"/>
        <v>24752592.43</v>
      </c>
      <c r="H23" s="18">
        <v>0</v>
      </c>
    </row>
    <row r="24" spans="1:8" x14ac:dyDescent="0.2">
      <c r="A24" s="19" t="s">
        <v>76</v>
      </c>
      <c r="B24" s="5">
        <v>35652524</v>
      </c>
      <c r="C24" s="5">
        <v>-602181.91</v>
      </c>
      <c r="D24" s="5">
        <f t="shared" si="0"/>
        <v>35050342.090000004</v>
      </c>
      <c r="E24" s="5">
        <v>25131102.030000001</v>
      </c>
      <c r="F24" s="5">
        <v>25131102.030000001</v>
      </c>
      <c r="G24" s="5">
        <f t="shared" si="1"/>
        <v>9919240.0600000024</v>
      </c>
      <c r="H24" s="9">
        <v>3100</v>
      </c>
    </row>
    <row r="25" spans="1:8" x14ac:dyDescent="0.2">
      <c r="A25" s="19" t="s">
        <v>77</v>
      </c>
      <c r="B25" s="5">
        <v>1560714.18</v>
      </c>
      <c r="C25" s="5">
        <v>1846044</v>
      </c>
      <c r="D25" s="5">
        <f t="shared" si="0"/>
        <v>3406758.1799999997</v>
      </c>
      <c r="E25" s="5">
        <v>2475029.0099999998</v>
      </c>
      <c r="F25" s="5">
        <v>2475029.0099999998</v>
      </c>
      <c r="G25" s="5">
        <f t="shared" si="1"/>
        <v>931729.16999999993</v>
      </c>
      <c r="H25" s="9">
        <v>3200</v>
      </c>
    </row>
    <row r="26" spans="1:8" x14ac:dyDescent="0.2">
      <c r="A26" s="19" t="s">
        <v>78</v>
      </c>
      <c r="B26" s="5">
        <v>8702460.5999999996</v>
      </c>
      <c r="C26" s="5">
        <v>1327028.1000000001</v>
      </c>
      <c r="D26" s="5">
        <f t="shared" si="0"/>
        <v>10029488.699999999</v>
      </c>
      <c r="E26" s="5">
        <v>5192323.26</v>
      </c>
      <c r="F26" s="5">
        <v>5085893.0999999996</v>
      </c>
      <c r="G26" s="5">
        <f t="shared" si="1"/>
        <v>4837165.4399999995</v>
      </c>
      <c r="H26" s="9">
        <v>3300</v>
      </c>
    </row>
    <row r="27" spans="1:8" x14ac:dyDescent="0.2">
      <c r="A27" s="19" t="s">
        <v>79</v>
      </c>
      <c r="B27" s="5">
        <v>2651000</v>
      </c>
      <c r="C27" s="5">
        <v>0</v>
      </c>
      <c r="D27" s="5">
        <f t="shared" si="0"/>
        <v>2651000</v>
      </c>
      <c r="E27" s="5">
        <v>2073406.48</v>
      </c>
      <c r="F27" s="5">
        <v>2073406.48</v>
      </c>
      <c r="G27" s="5">
        <f t="shared" si="1"/>
        <v>577593.52</v>
      </c>
      <c r="H27" s="9">
        <v>3400</v>
      </c>
    </row>
    <row r="28" spans="1:8" x14ac:dyDescent="0.2">
      <c r="A28" s="19" t="s">
        <v>80</v>
      </c>
      <c r="B28" s="5">
        <v>7192244.2999999998</v>
      </c>
      <c r="C28" s="5">
        <v>597551.25</v>
      </c>
      <c r="D28" s="5">
        <f t="shared" si="0"/>
        <v>7789795.5499999998</v>
      </c>
      <c r="E28" s="5">
        <v>4455047.74</v>
      </c>
      <c r="F28" s="5">
        <v>4455047.74</v>
      </c>
      <c r="G28" s="5">
        <f t="shared" si="1"/>
        <v>3334747.8099999996</v>
      </c>
      <c r="H28" s="9">
        <v>3500</v>
      </c>
    </row>
    <row r="29" spans="1:8" x14ac:dyDescent="0.2">
      <c r="A29" s="19" t="s">
        <v>81</v>
      </c>
      <c r="B29" s="5">
        <v>609999.99</v>
      </c>
      <c r="C29" s="5">
        <v>0</v>
      </c>
      <c r="D29" s="5">
        <f t="shared" si="0"/>
        <v>609999.99</v>
      </c>
      <c r="E29" s="5">
        <v>147723.12</v>
      </c>
      <c r="F29" s="5">
        <v>147723.12</v>
      </c>
      <c r="G29" s="5">
        <f t="shared" si="1"/>
        <v>462276.87</v>
      </c>
      <c r="H29" s="9">
        <v>3600</v>
      </c>
    </row>
    <row r="30" spans="1:8" x14ac:dyDescent="0.2">
      <c r="A30" s="19" t="s">
        <v>82</v>
      </c>
      <c r="B30" s="5">
        <v>215682.99</v>
      </c>
      <c r="C30" s="5">
        <v>38440</v>
      </c>
      <c r="D30" s="5">
        <f t="shared" si="0"/>
        <v>254122.99</v>
      </c>
      <c r="E30" s="5">
        <v>22186.6</v>
      </c>
      <c r="F30" s="5">
        <v>22186.6</v>
      </c>
      <c r="G30" s="5">
        <f t="shared" si="1"/>
        <v>231936.38999999998</v>
      </c>
      <c r="H30" s="9">
        <v>3700</v>
      </c>
    </row>
    <row r="31" spans="1:8" x14ac:dyDescent="0.2">
      <c r="A31" s="19" t="s">
        <v>83</v>
      </c>
      <c r="B31" s="5">
        <v>794306.94</v>
      </c>
      <c r="C31" s="5">
        <v>-98000</v>
      </c>
      <c r="D31" s="5">
        <f t="shared" si="0"/>
        <v>696306.94</v>
      </c>
      <c r="E31" s="5">
        <v>288898.34000000003</v>
      </c>
      <c r="F31" s="5">
        <v>288898.34000000003</v>
      </c>
      <c r="G31" s="5">
        <f t="shared" si="1"/>
        <v>407408.59999999992</v>
      </c>
      <c r="H31" s="9">
        <v>3800</v>
      </c>
    </row>
    <row r="32" spans="1:8" x14ac:dyDescent="0.2">
      <c r="A32" s="19" t="s">
        <v>18</v>
      </c>
      <c r="B32" s="5">
        <v>13656180</v>
      </c>
      <c r="C32" s="5">
        <v>-250000</v>
      </c>
      <c r="D32" s="5">
        <f t="shared" si="0"/>
        <v>13406180</v>
      </c>
      <c r="E32" s="5">
        <v>9355685.4299999997</v>
      </c>
      <c r="F32" s="5">
        <v>9355685.4299999997</v>
      </c>
      <c r="G32" s="5">
        <f t="shared" si="1"/>
        <v>4050494.5700000003</v>
      </c>
      <c r="H32" s="9">
        <v>3900</v>
      </c>
    </row>
    <row r="33" spans="1:8" x14ac:dyDescent="0.2">
      <c r="A33" s="17" t="s">
        <v>124</v>
      </c>
      <c r="B33" s="13">
        <f>SUM(B34:B42)</f>
        <v>500000</v>
      </c>
      <c r="C33" s="13">
        <f>SUM(C34:C42)</f>
        <v>500000</v>
      </c>
      <c r="D33" s="13">
        <f t="shared" si="0"/>
        <v>1000000</v>
      </c>
      <c r="E33" s="13">
        <f>SUM(E34:E42)</f>
        <v>0</v>
      </c>
      <c r="F33" s="13">
        <f>SUM(F34:F42)</f>
        <v>0</v>
      </c>
      <c r="G33" s="13">
        <f t="shared" si="1"/>
        <v>1000000</v>
      </c>
      <c r="H33" s="18">
        <v>0</v>
      </c>
    </row>
    <row r="34" spans="1:8" x14ac:dyDescent="0.2">
      <c r="A34" s="19" t="s">
        <v>84</v>
      </c>
      <c r="B34" s="5">
        <v>500000</v>
      </c>
      <c r="C34" s="5">
        <v>0</v>
      </c>
      <c r="D34" s="5">
        <f t="shared" si="0"/>
        <v>500000</v>
      </c>
      <c r="E34" s="5">
        <v>0</v>
      </c>
      <c r="F34" s="5">
        <v>0</v>
      </c>
      <c r="G34" s="5">
        <f t="shared" si="1"/>
        <v>500000</v>
      </c>
      <c r="H34" s="9">
        <v>4100</v>
      </c>
    </row>
    <row r="35" spans="1:8" x14ac:dyDescent="0.2">
      <c r="A35" s="19" t="s">
        <v>85</v>
      </c>
      <c r="B35" s="5">
        <v>0</v>
      </c>
      <c r="C35" s="5">
        <v>0</v>
      </c>
      <c r="D35" s="5">
        <f t="shared" si="0"/>
        <v>0</v>
      </c>
      <c r="E35" s="5">
        <v>0</v>
      </c>
      <c r="F35" s="5">
        <v>0</v>
      </c>
      <c r="G35" s="5">
        <f t="shared" si="1"/>
        <v>0</v>
      </c>
      <c r="H35" s="9">
        <v>4200</v>
      </c>
    </row>
    <row r="36" spans="1:8" x14ac:dyDescent="0.2">
      <c r="A36" s="19" t="s">
        <v>86</v>
      </c>
      <c r="B36" s="5">
        <v>0</v>
      </c>
      <c r="C36" s="5">
        <v>0</v>
      </c>
      <c r="D36" s="5">
        <f t="shared" si="0"/>
        <v>0</v>
      </c>
      <c r="E36" s="5">
        <v>0</v>
      </c>
      <c r="F36" s="5">
        <v>0</v>
      </c>
      <c r="G36" s="5">
        <f t="shared" si="1"/>
        <v>0</v>
      </c>
      <c r="H36" s="9">
        <v>4300</v>
      </c>
    </row>
    <row r="37" spans="1:8" x14ac:dyDescent="0.2">
      <c r="A37" s="19" t="s">
        <v>87</v>
      </c>
      <c r="B37" s="5">
        <v>0</v>
      </c>
      <c r="C37" s="5">
        <v>500000</v>
      </c>
      <c r="D37" s="5">
        <f t="shared" si="0"/>
        <v>500000</v>
      </c>
      <c r="E37" s="5">
        <v>0</v>
      </c>
      <c r="F37" s="5">
        <v>0</v>
      </c>
      <c r="G37" s="5">
        <f t="shared" si="1"/>
        <v>500000</v>
      </c>
      <c r="H37" s="9">
        <v>4400</v>
      </c>
    </row>
    <row r="38" spans="1:8" x14ac:dyDescent="0.2">
      <c r="A38" s="19" t="s">
        <v>39</v>
      </c>
      <c r="B38" s="5">
        <v>0</v>
      </c>
      <c r="C38" s="5">
        <v>0</v>
      </c>
      <c r="D38" s="5">
        <f t="shared" si="0"/>
        <v>0</v>
      </c>
      <c r="E38" s="5">
        <v>0</v>
      </c>
      <c r="F38" s="5">
        <v>0</v>
      </c>
      <c r="G38" s="5">
        <f t="shared" si="1"/>
        <v>0</v>
      </c>
      <c r="H38" s="9">
        <v>4500</v>
      </c>
    </row>
    <row r="39" spans="1:8" x14ac:dyDescent="0.2">
      <c r="A39" s="19" t="s">
        <v>88</v>
      </c>
      <c r="B39" s="5">
        <v>0</v>
      </c>
      <c r="C39" s="5">
        <v>0</v>
      </c>
      <c r="D39" s="5">
        <f t="shared" si="0"/>
        <v>0</v>
      </c>
      <c r="E39" s="5">
        <v>0</v>
      </c>
      <c r="F39" s="5">
        <v>0</v>
      </c>
      <c r="G39" s="5">
        <f t="shared" si="1"/>
        <v>0</v>
      </c>
      <c r="H39" s="9">
        <v>4600</v>
      </c>
    </row>
    <row r="40" spans="1:8" x14ac:dyDescent="0.2">
      <c r="A40" s="19" t="s">
        <v>89</v>
      </c>
      <c r="B40" s="5">
        <v>0</v>
      </c>
      <c r="C40" s="5">
        <v>0</v>
      </c>
      <c r="D40" s="5">
        <f t="shared" si="0"/>
        <v>0</v>
      </c>
      <c r="E40" s="5">
        <v>0</v>
      </c>
      <c r="F40" s="5">
        <v>0</v>
      </c>
      <c r="G40" s="5">
        <f t="shared" si="1"/>
        <v>0</v>
      </c>
      <c r="H40" s="9">
        <v>4700</v>
      </c>
    </row>
    <row r="41" spans="1:8" x14ac:dyDescent="0.2">
      <c r="A41" s="19" t="s">
        <v>35</v>
      </c>
      <c r="B41" s="5">
        <v>0</v>
      </c>
      <c r="C41" s="5">
        <v>0</v>
      </c>
      <c r="D41" s="5">
        <f t="shared" si="0"/>
        <v>0</v>
      </c>
      <c r="E41" s="5">
        <v>0</v>
      </c>
      <c r="F41" s="5">
        <v>0</v>
      </c>
      <c r="G41" s="5">
        <f t="shared" si="1"/>
        <v>0</v>
      </c>
      <c r="H41" s="9">
        <v>4800</v>
      </c>
    </row>
    <row r="42" spans="1:8" x14ac:dyDescent="0.2">
      <c r="A42" s="19" t="s">
        <v>90</v>
      </c>
      <c r="B42" s="5">
        <v>0</v>
      </c>
      <c r="C42" s="5">
        <v>0</v>
      </c>
      <c r="D42" s="5">
        <f t="shared" si="0"/>
        <v>0</v>
      </c>
      <c r="E42" s="5">
        <v>0</v>
      </c>
      <c r="F42" s="5">
        <v>0</v>
      </c>
      <c r="G42" s="5">
        <f t="shared" si="1"/>
        <v>0</v>
      </c>
      <c r="H42" s="9">
        <v>4900</v>
      </c>
    </row>
    <row r="43" spans="1:8" x14ac:dyDescent="0.2">
      <c r="A43" s="17" t="s">
        <v>125</v>
      </c>
      <c r="B43" s="13">
        <f>SUM(B44:B52)</f>
        <v>6229290.0300000003</v>
      </c>
      <c r="C43" s="13">
        <f>SUM(C44:C52)</f>
        <v>3003963.72</v>
      </c>
      <c r="D43" s="13">
        <f t="shared" si="0"/>
        <v>9233253.75</v>
      </c>
      <c r="E43" s="13">
        <f>SUM(E44:E52)</f>
        <v>6187659.1799999997</v>
      </c>
      <c r="F43" s="13">
        <f>SUM(F44:F52)</f>
        <v>6187659.1799999997</v>
      </c>
      <c r="G43" s="13">
        <f t="shared" si="1"/>
        <v>3045594.5700000003</v>
      </c>
      <c r="H43" s="18">
        <v>0</v>
      </c>
    </row>
    <row r="44" spans="1:8" x14ac:dyDescent="0.2">
      <c r="A44" s="4" t="s">
        <v>91</v>
      </c>
      <c r="B44" s="5">
        <v>773335.93</v>
      </c>
      <c r="C44" s="5">
        <v>86840</v>
      </c>
      <c r="D44" s="5">
        <f t="shared" si="0"/>
        <v>860175.93</v>
      </c>
      <c r="E44" s="5">
        <v>476266.89</v>
      </c>
      <c r="F44" s="5">
        <v>476266.89</v>
      </c>
      <c r="G44" s="5">
        <f t="shared" si="1"/>
        <v>383909.04000000004</v>
      </c>
      <c r="H44" s="9">
        <v>5100</v>
      </c>
    </row>
    <row r="45" spans="1:8" x14ac:dyDescent="0.2">
      <c r="A45" s="19" t="s">
        <v>92</v>
      </c>
      <c r="B45" s="5">
        <v>0</v>
      </c>
      <c r="C45" s="5">
        <v>0</v>
      </c>
      <c r="D45" s="5">
        <f t="shared" si="0"/>
        <v>0</v>
      </c>
      <c r="E45" s="5">
        <v>0</v>
      </c>
      <c r="F45" s="5">
        <v>0</v>
      </c>
      <c r="G45" s="5">
        <f t="shared" si="1"/>
        <v>0</v>
      </c>
      <c r="H45" s="9">
        <v>5200</v>
      </c>
    </row>
    <row r="46" spans="1:8" x14ac:dyDescent="0.2">
      <c r="A46" s="19" t="s">
        <v>93</v>
      </c>
      <c r="B46" s="5">
        <v>114000</v>
      </c>
      <c r="C46" s="5">
        <v>0</v>
      </c>
      <c r="D46" s="5">
        <f t="shared" si="0"/>
        <v>114000</v>
      </c>
      <c r="E46" s="5">
        <v>79152</v>
      </c>
      <c r="F46" s="5">
        <v>79152</v>
      </c>
      <c r="G46" s="5">
        <f t="shared" si="1"/>
        <v>34848</v>
      </c>
      <c r="H46" s="9">
        <v>5300</v>
      </c>
    </row>
    <row r="47" spans="1:8" x14ac:dyDescent="0.2">
      <c r="A47" s="19" t="s">
        <v>94</v>
      </c>
      <c r="B47" s="5">
        <v>1200000</v>
      </c>
      <c r="C47" s="5">
        <v>5044960</v>
      </c>
      <c r="D47" s="5">
        <f t="shared" si="0"/>
        <v>6244960</v>
      </c>
      <c r="E47" s="5">
        <v>4727000</v>
      </c>
      <c r="F47" s="5">
        <v>4727000</v>
      </c>
      <c r="G47" s="5">
        <f t="shared" si="1"/>
        <v>1517960</v>
      </c>
      <c r="H47" s="9">
        <v>5400</v>
      </c>
    </row>
    <row r="48" spans="1:8" x14ac:dyDescent="0.2">
      <c r="A48" s="19" t="s">
        <v>95</v>
      </c>
      <c r="B48" s="5">
        <v>0</v>
      </c>
      <c r="C48" s="5">
        <v>0</v>
      </c>
      <c r="D48" s="5">
        <f t="shared" si="0"/>
        <v>0</v>
      </c>
      <c r="E48" s="5">
        <v>0</v>
      </c>
      <c r="F48" s="5">
        <v>0</v>
      </c>
      <c r="G48" s="5">
        <f t="shared" si="1"/>
        <v>0</v>
      </c>
      <c r="H48" s="9">
        <v>5500</v>
      </c>
    </row>
    <row r="49" spans="1:8" x14ac:dyDescent="0.2">
      <c r="A49" s="19" t="s">
        <v>96</v>
      </c>
      <c r="B49" s="5">
        <v>3779954.1</v>
      </c>
      <c r="C49" s="5">
        <v>-2107836.2799999998</v>
      </c>
      <c r="D49" s="5">
        <f t="shared" si="0"/>
        <v>1672117.8200000003</v>
      </c>
      <c r="E49" s="5">
        <v>565490.91</v>
      </c>
      <c r="F49" s="5">
        <v>565490.91</v>
      </c>
      <c r="G49" s="5">
        <f t="shared" si="1"/>
        <v>1106626.9100000001</v>
      </c>
      <c r="H49" s="9">
        <v>5600</v>
      </c>
    </row>
    <row r="50" spans="1:8" x14ac:dyDescent="0.2">
      <c r="A50" s="19" t="s">
        <v>97</v>
      </c>
      <c r="B50" s="5">
        <v>0</v>
      </c>
      <c r="C50" s="5">
        <v>0</v>
      </c>
      <c r="D50" s="5">
        <f t="shared" si="0"/>
        <v>0</v>
      </c>
      <c r="E50" s="5">
        <v>0</v>
      </c>
      <c r="F50" s="5">
        <v>0</v>
      </c>
      <c r="G50" s="5">
        <f t="shared" si="1"/>
        <v>0</v>
      </c>
      <c r="H50" s="9">
        <v>5700</v>
      </c>
    </row>
    <row r="51" spans="1:8" x14ac:dyDescent="0.2">
      <c r="A51" s="19" t="s">
        <v>98</v>
      </c>
      <c r="B51" s="5">
        <v>0</v>
      </c>
      <c r="C51" s="5">
        <v>0</v>
      </c>
      <c r="D51" s="5">
        <f t="shared" si="0"/>
        <v>0</v>
      </c>
      <c r="E51" s="5">
        <v>0</v>
      </c>
      <c r="F51" s="5">
        <v>0</v>
      </c>
      <c r="G51" s="5">
        <f t="shared" si="1"/>
        <v>0</v>
      </c>
      <c r="H51" s="9">
        <v>5800</v>
      </c>
    </row>
    <row r="52" spans="1:8" x14ac:dyDescent="0.2">
      <c r="A52" s="19" t="s">
        <v>99</v>
      </c>
      <c r="B52" s="5">
        <v>362000</v>
      </c>
      <c r="C52" s="5">
        <v>-20000</v>
      </c>
      <c r="D52" s="5">
        <f t="shared" si="0"/>
        <v>342000</v>
      </c>
      <c r="E52" s="5">
        <v>339749.38</v>
      </c>
      <c r="F52" s="5">
        <v>339749.38</v>
      </c>
      <c r="G52" s="5">
        <f t="shared" si="1"/>
        <v>2250.6199999999953</v>
      </c>
      <c r="H52" s="9">
        <v>5900</v>
      </c>
    </row>
    <row r="53" spans="1:8" x14ac:dyDescent="0.2">
      <c r="A53" s="17" t="s">
        <v>60</v>
      </c>
      <c r="B53" s="13">
        <f>SUM(B54:B56)</f>
        <v>28645880.57</v>
      </c>
      <c r="C53" s="13">
        <f>SUM(C54:C56)</f>
        <v>30864677.390000001</v>
      </c>
      <c r="D53" s="13">
        <f t="shared" si="0"/>
        <v>59510557.960000001</v>
      </c>
      <c r="E53" s="13">
        <f>SUM(E54:E56)</f>
        <v>41167460.520000003</v>
      </c>
      <c r="F53" s="13">
        <f>SUM(F54:F56)</f>
        <v>41167460.520000003</v>
      </c>
      <c r="G53" s="13">
        <f t="shared" si="1"/>
        <v>18343097.439999998</v>
      </c>
      <c r="H53" s="18">
        <v>0</v>
      </c>
    </row>
    <row r="54" spans="1:8" x14ac:dyDescent="0.2">
      <c r="A54" s="19" t="s">
        <v>100</v>
      </c>
      <c r="B54" s="5">
        <v>27945880.57</v>
      </c>
      <c r="C54" s="5">
        <v>30634677.390000001</v>
      </c>
      <c r="D54" s="5">
        <f t="shared" si="0"/>
        <v>58580557.960000001</v>
      </c>
      <c r="E54" s="5">
        <v>41064280.520000003</v>
      </c>
      <c r="F54" s="5">
        <v>41064280.520000003</v>
      </c>
      <c r="G54" s="5">
        <f t="shared" si="1"/>
        <v>17516277.439999998</v>
      </c>
      <c r="H54" s="9">
        <v>6100</v>
      </c>
    </row>
    <row r="55" spans="1:8" x14ac:dyDescent="0.2">
      <c r="A55" s="19" t="s">
        <v>101</v>
      </c>
      <c r="B55" s="5">
        <v>0</v>
      </c>
      <c r="C55" s="5">
        <v>0</v>
      </c>
      <c r="D55" s="5">
        <f t="shared" si="0"/>
        <v>0</v>
      </c>
      <c r="E55" s="5">
        <v>0</v>
      </c>
      <c r="F55" s="5">
        <v>0</v>
      </c>
      <c r="G55" s="5">
        <f t="shared" si="1"/>
        <v>0</v>
      </c>
      <c r="H55" s="9">
        <v>6200</v>
      </c>
    </row>
    <row r="56" spans="1:8" x14ac:dyDescent="0.2">
      <c r="A56" s="19" t="s">
        <v>102</v>
      </c>
      <c r="B56" s="5">
        <v>700000</v>
      </c>
      <c r="C56" s="5">
        <v>230000</v>
      </c>
      <c r="D56" s="5">
        <f t="shared" si="0"/>
        <v>930000</v>
      </c>
      <c r="E56" s="5">
        <v>103180</v>
      </c>
      <c r="F56" s="5">
        <v>103180</v>
      </c>
      <c r="G56" s="5">
        <f t="shared" si="1"/>
        <v>826820</v>
      </c>
      <c r="H56" s="9">
        <v>6300</v>
      </c>
    </row>
    <row r="57" spans="1:8" x14ac:dyDescent="0.2">
      <c r="A57" s="17" t="s">
        <v>126</v>
      </c>
      <c r="B57" s="13">
        <f>SUM(B58:B64)</f>
        <v>0</v>
      </c>
      <c r="C57" s="13">
        <f>SUM(C58:C64)</f>
        <v>0</v>
      </c>
      <c r="D57" s="13">
        <f t="shared" si="0"/>
        <v>0</v>
      </c>
      <c r="E57" s="13">
        <f>SUM(E58:E64)</f>
        <v>0</v>
      </c>
      <c r="F57" s="13">
        <f>SUM(F58:F64)</f>
        <v>0</v>
      </c>
      <c r="G57" s="13">
        <f t="shared" si="1"/>
        <v>0</v>
      </c>
      <c r="H57" s="18">
        <v>0</v>
      </c>
    </row>
    <row r="58" spans="1:8" x14ac:dyDescent="0.2">
      <c r="A58" s="19" t="s">
        <v>103</v>
      </c>
      <c r="B58" s="5">
        <v>0</v>
      </c>
      <c r="C58" s="5">
        <v>0</v>
      </c>
      <c r="D58" s="5">
        <f t="shared" si="0"/>
        <v>0</v>
      </c>
      <c r="E58" s="5">
        <v>0</v>
      </c>
      <c r="F58" s="5">
        <v>0</v>
      </c>
      <c r="G58" s="5">
        <f t="shared" si="1"/>
        <v>0</v>
      </c>
      <c r="H58" s="9">
        <v>7100</v>
      </c>
    </row>
    <row r="59" spans="1:8" x14ac:dyDescent="0.2">
      <c r="A59" s="19" t="s">
        <v>104</v>
      </c>
      <c r="B59" s="5">
        <v>0</v>
      </c>
      <c r="C59" s="5">
        <v>0</v>
      </c>
      <c r="D59" s="5">
        <f t="shared" si="0"/>
        <v>0</v>
      </c>
      <c r="E59" s="5">
        <v>0</v>
      </c>
      <c r="F59" s="5">
        <v>0</v>
      </c>
      <c r="G59" s="5">
        <f t="shared" si="1"/>
        <v>0</v>
      </c>
      <c r="H59" s="9">
        <v>7200</v>
      </c>
    </row>
    <row r="60" spans="1:8" x14ac:dyDescent="0.2">
      <c r="A60" s="19" t="s">
        <v>105</v>
      </c>
      <c r="B60" s="5">
        <v>0</v>
      </c>
      <c r="C60" s="5">
        <v>0</v>
      </c>
      <c r="D60" s="5">
        <f t="shared" si="0"/>
        <v>0</v>
      </c>
      <c r="E60" s="5">
        <v>0</v>
      </c>
      <c r="F60" s="5">
        <v>0</v>
      </c>
      <c r="G60" s="5">
        <f t="shared" si="1"/>
        <v>0</v>
      </c>
      <c r="H60" s="9">
        <v>7300</v>
      </c>
    </row>
    <row r="61" spans="1:8" x14ac:dyDescent="0.2">
      <c r="A61" s="19" t="s">
        <v>106</v>
      </c>
      <c r="B61" s="5">
        <v>0</v>
      </c>
      <c r="C61" s="5">
        <v>0</v>
      </c>
      <c r="D61" s="5">
        <f t="shared" si="0"/>
        <v>0</v>
      </c>
      <c r="E61" s="5">
        <v>0</v>
      </c>
      <c r="F61" s="5">
        <v>0</v>
      </c>
      <c r="G61" s="5">
        <f t="shared" si="1"/>
        <v>0</v>
      </c>
      <c r="H61" s="9">
        <v>7400</v>
      </c>
    </row>
    <row r="62" spans="1:8" x14ac:dyDescent="0.2">
      <c r="A62" s="19" t="s">
        <v>107</v>
      </c>
      <c r="B62" s="5">
        <v>0</v>
      </c>
      <c r="C62" s="5">
        <v>0</v>
      </c>
      <c r="D62" s="5">
        <f t="shared" si="0"/>
        <v>0</v>
      </c>
      <c r="E62" s="5">
        <v>0</v>
      </c>
      <c r="F62" s="5">
        <v>0</v>
      </c>
      <c r="G62" s="5">
        <f t="shared" si="1"/>
        <v>0</v>
      </c>
      <c r="H62" s="9">
        <v>7500</v>
      </c>
    </row>
    <row r="63" spans="1:8" x14ac:dyDescent="0.2">
      <c r="A63" s="19" t="s">
        <v>108</v>
      </c>
      <c r="B63" s="5">
        <v>0</v>
      </c>
      <c r="C63" s="5">
        <v>0</v>
      </c>
      <c r="D63" s="5">
        <f t="shared" si="0"/>
        <v>0</v>
      </c>
      <c r="E63" s="5">
        <v>0</v>
      </c>
      <c r="F63" s="5">
        <v>0</v>
      </c>
      <c r="G63" s="5">
        <f t="shared" si="1"/>
        <v>0</v>
      </c>
      <c r="H63" s="9">
        <v>7600</v>
      </c>
    </row>
    <row r="64" spans="1:8" x14ac:dyDescent="0.2">
      <c r="A64" s="19" t="s">
        <v>109</v>
      </c>
      <c r="B64" s="5">
        <v>0</v>
      </c>
      <c r="C64" s="5">
        <v>0</v>
      </c>
      <c r="D64" s="5">
        <f t="shared" si="0"/>
        <v>0</v>
      </c>
      <c r="E64" s="5">
        <v>0</v>
      </c>
      <c r="F64" s="5">
        <v>0</v>
      </c>
      <c r="G64" s="5">
        <f t="shared" si="1"/>
        <v>0</v>
      </c>
      <c r="H64" s="9">
        <v>7900</v>
      </c>
    </row>
    <row r="65" spans="1:8" x14ac:dyDescent="0.2">
      <c r="A65" s="17" t="s">
        <v>127</v>
      </c>
      <c r="B65" s="13">
        <f>SUM(B66:B68)</f>
        <v>0</v>
      </c>
      <c r="C65" s="13">
        <f>SUM(C66:C68)</f>
        <v>0</v>
      </c>
      <c r="D65" s="13">
        <f t="shared" si="0"/>
        <v>0</v>
      </c>
      <c r="E65" s="13">
        <f>SUM(E66:E68)</f>
        <v>0</v>
      </c>
      <c r="F65" s="13">
        <f>SUM(F66:F68)</f>
        <v>0</v>
      </c>
      <c r="G65" s="13">
        <f t="shared" si="1"/>
        <v>0</v>
      </c>
      <c r="H65" s="18">
        <v>0</v>
      </c>
    </row>
    <row r="66" spans="1:8" x14ac:dyDescent="0.2">
      <c r="A66" s="19" t="s">
        <v>36</v>
      </c>
      <c r="B66" s="5">
        <v>0</v>
      </c>
      <c r="C66" s="5">
        <v>0</v>
      </c>
      <c r="D66" s="5">
        <f t="shared" si="0"/>
        <v>0</v>
      </c>
      <c r="E66" s="5">
        <v>0</v>
      </c>
      <c r="F66" s="5">
        <v>0</v>
      </c>
      <c r="G66" s="5">
        <f t="shared" si="1"/>
        <v>0</v>
      </c>
      <c r="H66" s="9">
        <v>8100</v>
      </c>
    </row>
    <row r="67" spans="1:8" x14ac:dyDescent="0.2">
      <c r="A67" s="19" t="s">
        <v>37</v>
      </c>
      <c r="B67" s="5">
        <v>0</v>
      </c>
      <c r="C67" s="5">
        <v>0</v>
      </c>
      <c r="D67" s="5">
        <f t="shared" si="0"/>
        <v>0</v>
      </c>
      <c r="E67" s="5">
        <v>0</v>
      </c>
      <c r="F67" s="5">
        <v>0</v>
      </c>
      <c r="G67" s="5">
        <f t="shared" si="1"/>
        <v>0</v>
      </c>
      <c r="H67" s="9">
        <v>8300</v>
      </c>
    </row>
    <row r="68" spans="1:8" x14ac:dyDescent="0.2">
      <c r="A68" s="19" t="s">
        <v>38</v>
      </c>
      <c r="B68" s="5">
        <v>0</v>
      </c>
      <c r="C68" s="5">
        <v>0</v>
      </c>
      <c r="D68" s="5">
        <f t="shared" si="0"/>
        <v>0</v>
      </c>
      <c r="E68" s="5">
        <v>0</v>
      </c>
      <c r="F68" s="5">
        <v>0</v>
      </c>
      <c r="G68" s="5">
        <f t="shared" si="1"/>
        <v>0</v>
      </c>
      <c r="H68" s="9">
        <v>8500</v>
      </c>
    </row>
    <row r="69" spans="1:8" x14ac:dyDescent="0.2">
      <c r="A69" s="17" t="s">
        <v>61</v>
      </c>
      <c r="B69" s="13">
        <f>SUM(B70:B76)</f>
        <v>0</v>
      </c>
      <c r="C69" s="13">
        <f>SUM(C70:C76)</f>
        <v>0</v>
      </c>
      <c r="D69" s="13">
        <f t="shared" si="0"/>
        <v>0</v>
      </c>
      <c r="E69" s="13">
        <f>SUM(E70:E76)</f>
        <v>0</v>
      </c>
      <c r="F69" s="13">
        <f>SUM(F70:F76)</f>
        <v>0</v>
      </c>
      <c r="G69" s="13">
        <f t="shared" si="1"/>
        <v>0</v>
      </c>
      <c r="H69" s="18">
        <v>0</v>
      </c>
    </row>
    <row r="70" spans="1:8" x14ac:dyDescent="0.2">
      <c r="A70" s="19" t="s">
        <v>110</v>
      </c>
      <c r="B70" s="5">
        <v>0</v>
      </c>
      <c r="C70" s="5">
        <v>0</v>
      </c>
      <c r="D70" s="5">
        <f t="shared" ref="D70:D76" si="2">B70+C70</f>
        <v>0</v>
      </c>
      <c r="E70" s="5">
        <v>0</v>
      </c>
      <c r="F70" s="5">
        <v>0</v>
      </c>
      <c r="G70" s="5">
        <f t="shared" ref="G70:G76" si="3">D70-E70</f>
        <v>0</v>
      </c>
      <c r="H70" s="9">
        <v>9100</v>
      </c>
    </row>
    <row r="71" spans="1:8" x14ac:dyDescent="0.2">
      <c r="A71" s="19" t="s">
        <v>111</v>
      </c>
      <c r="B71" s="5">
        <v>0</v>
      </c>
      <c r="C71" s="5">
        <v>0</v>
      </c>
      <c r="D71" s="5">
        <f t="shared" si="2"/>
        <v>0</v>
      </c>
      <c r="E71" s="5">
        <v>0</v>
      </c>
      <c r="F71" s="5">
        <v>0</v>
      </c>
      <c r="G71" s="5">
        <f t="shared" si="3"/>
        <v>0</v>
      </c>
      <c r="H71" s="9">
        <v>9200</v>
      </c>
    </row>
    <row r="72" spans="1:8" x14ac:dyDescent="0.2">
      <c r="A72" s="19" t="s">
        <v>112</v>
      </c>
      <c r="B72" s="5">
        <v>0</v>
      </c>
      <c r="C72" s="5">
        <v>0</v>
      </c>
      <c r="D72" s="5">
        <f t="shared" si="2"/>
        <v>0</v>
      </c>
      <c r="E72" s="5">
        <v>0</v>
      </c>
      <c r="F72" s="5">
        <v>0</v>
      </c>
      <c r="G72" s="5">
        <f t="shared" si="3"/>
        <v>0</v>
      </c>
      <c r="H72" s="9">
        <v>9300</v>
      </c>
    </row>
    <row r="73" spans="1:8" x14ac:dyDescent="0.2">
      <c r="A73" s="19" t="s">
        <v>113</v>
      </c>
      <c r="B73" s="5">
        <v>0</v>
      </c>
      <c r="C73" s="5">
        <v>0</v>
      </c>
      <c r="D73" s="5">
        <f t="shared" si="2"/>
        <v>0</v>
      </c>
      <c r="E73" s="5">
        <v>0</v>
      </c>
      <c r="F73" s="5">
        <v>0</v>
      </c>
      <c r="G73" s="5">
        <f t="shared" si="3"/>
        <v>0</v>
      </c>
      <c r="H73" s="9">
        <v>9400</v>
      </c>
    </row>
    <row r="74" spans="1:8" x14ac:dyDescent="0.2">
      <c r="A74" s="19" t="s">
        <v>114</v>
      </c>
      <c r="B74" s="5">
        <v>0</v>
      </c>
      <c r="C74" s="5">
        <v>0</v>
      </c>
      <c r="D74" s="5">
        <f t="shared" si="2"/>
        <v>0</v>
      </c>
      <c r="E74" s="5">
        <v>0</v>
      </c>
      <c r="F74" s="5">
        <v>0</v>
      </c>
      <c r="G74" s="5">
        <f t="shared" si="3"/>
        <v>0</v>
      </c>
      <c r="H74" s="9">
        <v>9500</v>
      </c>
    </row>
    <row r="75" spans="1:8" x14ac:dyDescent="0.2">
      <c r="A75" s="19" t="s">
        <v>115</v>
      </c>
      <c r="B75" s="5">
        <v>0</v>
      </c>
      <c r="C75" s="5">
        <v>0</v>
      </c>
      <c r="D75" s="5">
        <f t="shared" si="2"/>
        <v>0</v>
      </c>
      <c r="E75" s="5">
        <v>0</v>
      </c>
      <c r="F75" s="5">
        <v>0</v>
      </c>
      <c r="G75" s="5">
        <f t="shared" si="3"/>
        <v>0</v>
      </c>
      <c r="H75" s="9">
        <v>9600</v>
      </c>
    </row>
    <row r="76" spans="1:8" x14ac:dyDescent="0.2">
      <c r="A76" s="20" t="s">
        <v>116</v>
      </c>
      <c r="B76" s="14">
        <v>0</v>
      </c>
      <c r="C76" s="14">
        <v>0</v>
      </c>
      <c r="D76" s="14">
        <f t="shared" si="2"/>
        <v>0</v>
      </c>
      <c r="E76" s="14">
        <v>0</v>
      </c>
      <c r="F76" s="14">
        <v>0</v>
      </c>
      <c r="G76" s="14">
        <f t="shared" si="3"/>
        <v>0</v>
      </c>
      <c r="H76" s="9">
        <v>9900</v>
      </c>
    </row>
    <row r="77" spans="1:8" x14ac:dyDescent="0.2">
      <c r="A77" s="10" t="s">
        <v>50</v>
      </c>
      <c r="B77" s="15">
        <f t="shared" ref="B77:G77" si="4">SUM(B5+B13+B23+B33+B43+B53+B57+B65+B69)</f>
        <v>205696681.00999999</v>
      </c>
      <c r="C77" s="15">
        <f t="shared" si="4"/>
        <v>37872147.770000003</v>
      </c>
      <c r="D77" s="15">
        <f t="shared" si="4"/>
        <v>243568828.78</v>
      </c>
      <c r="E77" s="15">
        <f t="shared" si="4"/>
        <v>161109540.10000002</v>
      </c>
      <c r="F77" s="15">
        <f t="shared" si="4"/>
        <v>161003109.94000003</v>
      </c>
      <c r="G77" s="15">
        <f t="shared" si="4"/>
        <v>82459288.680000007</v>
      </c>
    </row>
    <row r="79" spans="1:8" x14ac:dyDescent="0.2">
      <c r="A79" s="1" t="s">
        <v>120</v>
      </c>
    </row>
    <row r="84" spans="1:7" ht="15" x14ac:dyDescent="0.25">
      <c r="A84" s="44" t="s">
        <v>144</v>
      </c>
      <c r="B84" s="42"/>
      <c r="C84" s="41"/>
      <c r="D84" s="41"/>
      <c r="E84" s="41"/>
      <c r="F84" s="51" t="s">
        <v>144</v>
      </c>
      <c r="G84" s="51"/>
    </row>
    <row r="85" spans="1:7" ht="15" x14ac:dyDescent="0.25">
      <c r="A85" s="45" t="s">
        <v>145</v>
      </c>
      <c r="B85" s="42"/>
      <c r="C85" s="41"/>
      <c r="D85" s="41"/>
      <c r="E85" s="41"/>
      <c r="F85" s="52" t="s">
        <v>146</v>
      </c>
      <c r="G85" s="52"/>
    </row>
    <row r="86" spans="1:7" ht="15" x14ac:dyDescent="0.25">
      <c r="A86" s="43" t="s">
        <v>147</v>
      </c>
      <c r="B86" s="42"/>
      <c r="C86" s="41"/>
      <c r="D86" s="41"/>
      <c r="E86" s="41"/>
      <c r="F86" s="50" t="s">
        <v>148</v>
      </c>
      <c r="G86" s="50"/>
    </row>
  </sheetData>
  <sheetProtection formatCells="0" formatColumns="0" formatRows="0" autoFilter="0"/>
  <mergeCells count="5">
    <mergeCell ref="A1:G1"/>
    <mergeCell ref="G2:G3"/>
    <mergeCell ref="F86:G86"/>
    <mergeCell ref="F84:G84"/>
    <mergeCell ref="F85:G85"/>
  </mergeCells>
  <printOptions horizontalCentered="1" verticalCentered="1"/>
  <pageMargins left="0.70866141732283472" right="0.70866141732283472" top="0.94488188976377963" bottom="0.94488188976377963" header="0.31496062992125984" footer="0.31496062992125984"/>
  <pageSetup scale="6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6"/>
  <sheetViews>
    <sheetView showGridLines="0" zoomScaleNormal="100" workbookViewId="0">
      <selection activeCell="A37" sqref="A37"/>
    </sheetView>
  </sheetViews>
  <sheetFormatPr baseColWidth="10" defaultColWidth="12" defaultRowHeight="11.25" x14ac:dyDescent="0.2"/>
  <cols>
    <col min="1" max="1" width="47.6640625" style="1" customWidth="1"/>
    <col min="2" max="7" width="18.33203125" style="1" customWidth="1"/>
    <col min="8" max="16384" width="12" style="1"/>
  </cols>
  <sheetData>
    <row r="1" spans="1:7" ht="50.1" customHeight="1" x14ac:dyDescent="0.2">
      <c r="A1" s="53" t="s">
        <v>130</v>
      </c>
      <c r="B1" s="46"/>
      <c r="C1" s="46"/>
      <c r="D1" s="46"/>
      <c r="E1" s="46"/>
      <c r="F1" s="46"/>
      <c r="G1" s="47"/>
    </row>
    <row r="2" spans="1:7" x14ac:dyDescent="0.2">
      <c r="A2" s="31"/>
      <c r="B2" s="28"/>
      <c r="C2" s="29"/>
      <c r="D2" s="26" t="s">
        <v>57</v>
      </c>
      <c r="E2" s="29"/>
      <c r="F2" s="30"/>
      <c r="G2" s="48" t="s">
        <v>56</v>
      </c>
    </row>
    <row r="3" spans="1:7" ht="24.95" customHeight="1" x14ac:dyDescent="0.2">
      <c r="A3" s="27" t="s">
        <v>51</v>
      </c>
      <c r="B3" s="2" t="s">
        <v>52</v>
      </c>
      <c r="C3" s="2" t="s">
        <v>117</v>
      </c>
      <c r="D3" s="2" t="s">
        <v>53</v>
      </c>
      <c r="E3" s="2" t="s">
        <v>54</v>
      </c>
      <c r="F3" s="2" t="s">
        <v>55</v>
      </c>
      <c r="G3" s="49"/>
    </row>
    <row r="4" spans="1:7" x14ac:dyDescent="0.2">
      <c r="A4" s="32"/>
      <c r="B4" s="3">
        <v>1</v>
      </c>
      <c r="C4" s="3">
        <v>2</v>
      </c>
      <c r="D4" s="3" t="s">
        <v>118</v>
      </c>
      <c r="E4" s="3">
        <v>4</v>
      </c>
      <c r="F4" s="3">
        <v>5</v>
      </c>
      <c r="G4" s="3" t="s">
        <v>119</v>
      </c>
    </row>
    <row r="5" spans="1:7" x14ac:dyDescent="0.2">
      <c r="A5" s="33"/>
      <c r="B5" s="34"/>
      <c r="C5" s="34"/>
      <c r="D5" s="34"/>
      <c r="E5" s="34"/>
      <c r="F5" s="34"/>
      <c r="G5" s="34"/>
    </row>
    <row r="6" spans="1:7" x14ac:dyDescent="0.2">
      <c r="A6" s="6" t="s">
        <v>0</v>
      </c>
      <c r="B6" s="5">
        <v>170321510.41</v>
      </c>
      <c r="C6" s="5">
        <v>4003506.66</v>
      </c>
      <c r="D6" s="5">
        <f>B6+C6</f>
        <v>174325017.06999999</v>
      </c>
      <c r="E6" s="5">
        <v>113754420.40000001</v>
      </c>
      <c r="F6" s="5">
        <v>113647990.23999999</v>
      </c>
      <c r="G6" s="5">
        <f>D6-E6</f>
        <v>60570596.669999987</v>
      </c>
    </row>
    <row r="7" spans="1:7" x14ac:dyDescent="0.2">
      <c r="A7" s="6"/>
      <c r="B7" s="5"/>
      <c r="C7" s="5"/>
      <c r="D7" s="5"/>
      <c r="E7" s="5"/>
      <c r="F7" s="5"/>
      <c r="G7" s="5"/>
    </row>
    <row r="8" spans="1:7" x14ac:dyDescent="0.2">
      <c r="A8" s="6" t="s">
        <v>1</v>
      </c>
      <c r="B8" s="5">
        <v>35375170.600000001</v>
      </c>
      <c r="C8" s="5">
        <v>33868641.109999999</v>
      </c>
      <c r="D8" s="5">
        <f>B8+C8</f>
        <v>69243811.710000008</v>
      </c>
      <c r="E8" s="5">
        <v>47355119.700000003</v>
      </c>
      <c r="F8" s="5">
        <v>47355119.700000003</v>
      </c>
      <c r="G8" s="5">
        <f>D8-E8</f>
        <v>21888692.010000005</v>
      </c>
    </row>
    <row r="9" spans="1:7" x14ac:dyDescent="0.2">
      <c r="A9" s="6"/>
      <c r="B9" s="5"/>
      <c r="C9" s="5"/>
      <c r="D9" s="5"/>
      <c r="E9" s="5"/>
      <c r="F9" s="5"/>
      <c r="G9" s="5"/>
    </row>
    <row r="10" spans="1:7" x14ac:dyDescent="0.2">
      <c r="A10" s="6" t="s">
        <v>2</v>
      </c>
      <c r="B10" s="5">
        <v>0</v>
      </c>
      <c r="C10" s="5">
        <v>0</v>
      </c>
      <c r="D10" s="5">
        <f>B10+C10</f>
        <v>0</v>
      </c>
      <c r="E10" s="5">
        <v>0</v>
      </c>
      <c r="F10" s="5">
        <v>0</v>
      </c>
      <c r="G10" s="5">
        <f>D10-E10</f>
        <v>0</v>
      </c>
    </row>
    <row r="11" spans="1:7" x14ac:dyDescent="0.2">
      <c r="A11" s="6"/>
      <c r="B11" s="5"/>
      <c r="C11" s="5"/>
      <c r="D11" s="5"/>
      <c r="E11" s="5"/>
      <c r="F11" s="5"/>
      <c r="G11" s="5"/>
    </row>
    <row r="12" spans="1:7" x14ac:dyDescent="0.2">
      <c r="A12" s="6" t="s">
        <v>39</v>
      </c>
      <c r="B12" s="5">
        <v>0</v>
      </c>
      <c r="C12" s="5">
        <v>0</v>
      </c>
      <c r="D12" s="5">
        <f>B12+C12</f>
        <v>0</v>
      </c>
      <c r="E12" s="5">
        <v>0</v>
      </c>
      <c r="F12" s="5">
        <v>0</v>
      </c>
      <c r="G12" s="5">
        <f>D12-E12</f>
        <v>0</v>
      </c>
    </row>
    <row r="13" spans="1:7" x14ac:dyDescent="0.2">
      <c r="A13" s="6"/>
      <c r="B13" s="5"/>
      <c r="C13" s="5"/>
      <c r="D13" s="5"/>
      <c r="E13" s="5"/>
      <c r="F13" s="5"/>
      <c r="G13" s="5"/>
    </row>
    <row r="14" spans="1:7" x14ac:dyDescent="0.2">
      <c r="A14" s="39" t="s">
        <v>36</v>
      </c>
      <c r="B14" s="5">
        <v>0</v>
      </c>
      <c r="C14" s="5">
        <v>0</v>
      </c>
      <c r="D14" s="5">
        <f>B14+C14</f>
        <v>0</v>
      </c>
      <c r="E14" s="5">
        <v>0</v>
      </c>
      <c r="F14" s="5">
        <v>0</v>
      </c>
      <c r="G14" s="5">
        <f>D14-E14</f>
        <v>0</v>
      </c>
    </row>
    <row r="15" spans="1:7" x14ac:dyDescent="0.2">
      <c r="A15" s="38"/>
      <c r="B15" s="14"/>
      <c r="C15" s="14"/>
      <c r="D15" s="14"/>
      <c r="E15" s="14"/>
      <c r="F15" s="14"/>
      <c r="G15" s="14"/>
    </row>
    <row r="16" spans="1:7" x14ac:dyDescent="0.2">
      <c r="A16" s="10" t="s">
        <v>50</v>
      </c>
      <c r="B16" s="15">
        <f t="shared" ref="B16:G16" si="0">SUM(B6+B8+B10+B12+B14)</f>
        <v>205696681.00999999</v>
      </c>
      <c r="C16" s="15">
        <f t="shared" si="0"/>
        <v>37872147.769999996</v>
      </c>
      <c r="D16" s="15">
        <f t="shared" si="0"/>
        <v>243568828.78</v>
      </c>
      <c r="E16" s="15">
        <f t="shared" si="0"/>
        <v>161109540.10000002</v>
      </c>
      <c r="F16" s="15">
        <f t="shared" si="0"/>
        <v>161003109.94</v>
      </c>
      <c r="G16" s="15">
        <f t="shared" si="0"/>
        <v>82459288.679999992</v>
      </c>
    </row>
  </sheetData>
  <sheetProtection formatCells="0" formatColumns="0" formatRows="0" autoFilter="0"/>
  <mergeCells count="2">
    <mergeCell ref="G2:G3"/>
    <mergeCell ref="A1:G1"/>
  </mergeCells>
  <printOptions horizontalCentered="1"/>
  <pageMargins left="0.70866141732283472" right="0.70866141732283472" top="0.74803149606299213" bottom="0.74803149606299213" header="0.31496062992125984" footer="0.31496062992125984"/>
  <pageSetup paperSize="141" scale="9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5"/>
  <sheetViews>
    <sheetView showGridLines="0" tabSelected="1" workbookViewId="0">
      <selection activeCell="A15" sqref="A15:J15"/>
    </sheetView>
  </sheetViews>
  <sheetFormatPr baseColWidth="10" defaultColWidth="12" defaultRowHeight="11.25" x14ac:dyDescent="0.2"/>
  <cols>
    <col min="1" max="1" width="80.5" style="1" customWidth="1"/>
    <col min="2" max="7" width="18.33203125" style="1" customWidth="1"/>
    <col min="8" max="16384" width="12" style="1"/>
  </cols>
  <sheetData>
    <row r="1" spans="1:7" ht="45" customHeight="1" x14ac:dyDescent="0.2">
      <c r="A1" s="54" t="s">
        <v>140</v>
      </c>
      <c r="B1" s="55"/>
      <c r="C1" s="55"/>
      <c r="D1" s="55"/>
      <c r="E1" s="55"/>
      <c r="F1" s="55"/>
      <c r="G1" s="56"/>
    </row>
    <row r="2" spans="1:7" ht="12.6" customHeight="1" x14ac:dyDescent="0.2">
      <c r="A2" s="36"/>
      <c r="B2" s="35"/>
      <c r="C2" s="35"/>
      <c r="D2" s="35"/>
      <c r="E2" s="35"/>
      <c r="F2" s="35"/>
      <c r="G2" s="37"/>
    </row>
    <row r="3" spans="1:7" x14ac:dyDescent="0.2">
      <c r="A3" s="31"/>
      <c r="B3" s="28"/>
      <c r="C3" s="29"/>
      <c r="D3" s="26" t="s">
        <v>57</v>
      </c>
      <c r="E3" s="29"/>
      <c r="F3" s="30"/>
      <c r="G3" s="48" t="s">
        <v>56</v>
      </c>
    </row>
    <row r="4" spans="1:7" ht="24.95" customHeight="1" x14ac:dyDescent="0.2">
      <c r="A4" s="27" t="s">
        <v>51</v>
      </c>
      <c r="B4" s="2" t="s">
        <v>52</v>
      </c>
      <c r="C4" s="2" t="s">
        <v>117</v>
      </c>
      <c r="D4" s="2" t="s">
        <v>53</v>
      </c>
      <c r="E4" s="2" t="s">
        <v>54</v>
      </c>
      <c r="F4" s="2" t="s">
        <v>55</v>
      </c>
      <c r="G4" s="49"/>
    </row>
    <row r="5" spans="1:7" x14ac:dyDescent="0.2">
      <c r="A5" s="32"/>
      <c r="B5" s="3">
        <v>1</v>
      </c>
      <c r="C5" s="3">
        <v>2</v>
      </c>
      <c r="D5" s="3" t="s">
        <v>118</v>
      </c>
      <c r="E5" s="3">
        <v>4</v>
      </c>
      <c r="F5" s="3">
        <v>5</v>
      </c>
      <c r="G5" s="3" t="s">
        <v>119</v>
      </c>
    </row>
    <row r="6" spans="1:7" x14ac:dyDescent="0.2">
      <c r="A6" s="21"/>
      <c r="B6" s="7"/>
      <c r="C6" s="7"/>
      <c r="D6" s="7"/>
      <c r="E6" s="7"/>
      <c r="F6" s="7"/>
      <c r="G6" s="7"/>
    </row>
    <row r="7" spans="1:7" x14ac:dyDescent="0.2">
      <c r="A7" s="22" t="s">
        <v>131</v>
      </c>
      <c r="B7" s="5">
        <v>8035472.4100000001</v>
      </c>
      <c r="C7" s="5">
        <v>131872.94</v>
      </c>
      <c r="D7" s="5">
        <f>B7+C7</f>
        <v>8167345.3500000006</v>
      </c>
      <c r="E7" s="5">
        <v>5245885.0999999996</v>
      </c>
      <c r="F7" s="5">
        <v>5245885.0999999996</v>
      </c>
      <c r="G7" s="5">
        <f>D7-E7</f>
        <v>2921460.2500000009</v>
      </c>
    </row>
    <row r="8" spans="1:7" x14ac:dyDescent="0.2">
      <c r="A8" s="22" t="s">
        <v>132</v>
      </c>
      <c r="B8" s="5">
        <v>6035412.5800000001</v>
      </c>
      <c r="C8" s="5">
        <v>77392.08</v>
      </c>
      <c r="D8" s="5">
        <f t="shared" ref="D8:D13" si="0">B8+C8</f>
        <v>6112804.6600000001</v>
      </c>
      <c r="E8" s="5">
        <v>3179693.6</v>
      </c>
      <c r="F8" s="5">
        <v>3073263.44</v>
      </c>
      <c r="G8" s="5">
        <f t="shared" ref="G8:G13" si="1">D8-E8</f>
        <v>2933111.06</v>
      </c>
    </row>
    <row r="9" spans="1:7" x14ac:dyDescent="0.2">
      <c r="A9" s="22" t="s">
        <v>133</v>
      </c>
      <c r="B9" s="5">
        <v>41073836.799999997</v>
      </c>
      <c r="C9" s="5">
        <v>30088948.149999999</v>
      </c>
      <c r="D9" s="5">
        <f t="shared" si="0"/>
        <v>71162784.949999988</v>
      </c>
      <c r="E9" s="5">
        <v>48097598.299999997</v>
      </c>
      <c r="F9" s="5">
        <v>48097598.299999997</v>
      </c>
      <c r="G9" s="5">
        <f t="shared" si="1"/>
        <v>23065186.649999991</v>
      </c>
    </row>
    <row r="10" spans="1:7" x14ac:dyDescent="0.2">
      <c r="A10" s="22" t="s">
        <v>134</v>
      </c>
      <c r="B10" s="5">
        <v>51486450.399999999</v>
      </c>
      <c r="C10" s="5">
        <v>3213769.08</v>
      </c>
      <c r="D10" s="5">
        <f t="shared" si="0"/>
        <v>54700219.479999997</v>
      </c>
      <c r="E10" s="5">
        <v>39109978.439999998</v>
      </c>
      <c r="F10" s="5">
        <v>39109978.439999998</v>
      </c>
      <c r="G10" s="5">
        <f t="shared" si="1"/>
        <v>15590241.039999999</v>
      </c>
    </row>
    <row r="11" spans="1:7" x14ac:dyDescent="0.2">
      <c r="A11" s="22" t="s">
        <v>135</v>
      </c>
      <c r="B11" s="5">
        <v>7249065.2400000002</v>
      </c>
      <c r="C11" s="5">
        <v>807082.92</v>
      </c>
      <c r="D11" s="5">
        <f t="shared" si="0"/>
        <v>8056148.1600000001</v>
      </c>
      <c r="E11" s="5">
        <v>4828342.93</v>
      </c>
      <c r="F11" s="5">
        <v>4828342.93</v>
      </c>
      <c r="G11" s="5">
        <f t="shared" si="1"/>
        <v>3227805.2300000004</v>
      </c>
    </row>
    <row r="12" spans="1:7" x14ac:dyDescent="0.2">
      <c r="A12" s="22" t="s">
        <v>136</v>
      </c>
      <c r="B12" s="5">
        <v>48558683.420000002</v>
      </c>
      <c r="C12" s="5">
        <v>1674581.57</v>
      </c>
      <c r="D12" s="5">
        <f t="shared" si="0"/>
        <v>50233264.990000002</v>
      </c>
      <c r="E12" s="5">
        <v>32619303.09</v>
      </c>
      <c r="F12" s="5">
        <v>32619303.09</v>
      </c>
      <c r="G12" s="5">
        <f t="shared" si="1"/>
        <v>17613961.900000002</v>
      </c>
    </row>
    <row r="13" spans="1:7" x14ac:dyDescent="0.2">
      <c r="A13" s="22" t="s">
        <v>137</v>
      </c>
      <c r="B13" s="5">
        <v>25673051.129999999</v>
      </c>
      <c r="C13" s="5">
        <v>2745713.19</v>
      </c>
      <c r="D13" s="5">
        <f t="shared" si="0"/>
        <v>28418764.32</v>
      </c>
      <c r="E13" s="5">
        <v>17344036.260000002</v>
      </c>
      <c r="F13" s="5">
        <v>17344036.260000002</v>
      </c>
      <c r="G13" s="5">
        <f t="shared" si="1"/>
        <v>11074728.059999999</v>
      </c>
    </row>
    <row r="14" spans="1:7" x14ac:dyDescent="0.2">
      <c r="A14" s="22" t="s">
        <v>138</v>
      </c>
      <c r="B14" s="5">
        <v>15660156.779999999</v>
      </c>
      <c r="C14" s="5">
        <v>-999975.9</v>
      </c>
      <c r="D14" s="5">
        <f t="shared" ref="D14" si="2">B14+C14</f>
        <v>14660180.879999999</v>
      </c>
      <c r="E14" s="5">
        <v>9802941.6899999995</v>
      </c>
      <c r="F14" s="5">
        <v>9802941.6899999995</v>
      </c>
      <c r="G14" s="5">
        <f t="shared" ref="G14" si="3">D14-E14</f>
        <v>4857239.1899999995</v>
      </c>
    </row>
    <row r="15" spans="1:7" x14ac:dyDescent="0.2">
      <c r="A15" s="22" t="s">
        <v>139</v>
      </c>
      <c r="B15" s="5">
        <v>1924552.25</v>
      </c>
      <c r="C15" s="5">
        <v>132763.74</v>
      </c>
      <c r="D15" s="5">
        <f t="shared" ref="D15" si="4">B15+C15</f>
        <v>2057315.99</v>
      </c>
      <c r="E15" s="5">
        <v>881760.69</v>
      </c>
      <c r="F15" s="5">
        <v>881760.69</v>
      </c>
      <c r="G15" s="5">
        <f t="shared" ref="G15" si="5">D15-E15</f>
        <v>1175555.3</v>
      </c>
    </row>
    <row r="16" spans="1:7" x14ac:dyDescent="0.2">
      <c r="A16" s="22"/>
      <c r="B16" s="5"/>
      <c r="C16" s="5"/>
      <c r="D16" s="5"/>
      <c r="E16" s="5"/>
      <c r="F16" s="5"/>
      <c r="G16" s="5"/>
    </row>
    <row r="17" spans="1:7" x14ac:dyDescent="0.2">
      <c r="A17" s="11" t="s">
        <v>50</v>
      </c>
      <c r="B17" s="16">
        <f t="shared" ref="B17:G17" si="6">SUM(B7:B16)</f>
        <v>205696681.00999999</v>
      </c>
      <c r="C17" s="16">
        <f t="shared" si="6"/>
        <v>37872147.770000003</v>
      </c>
      <c r="D17" s="16">
        <f t="shared" si="6"/>
        <v>243568828.78</v>
      </c>
      <c r="E17" s="16">
        <f t="shared" si="6"/>
        <v>161109540.09999999</v>
      </c>
      <c r="F17" s="16">
        <f t="shared" si="6"/>
        <v>161003109.94</v>
      </c>
      <c r="G17" s="16">
        <f t="shared" si="6"/>
        <v>82459288.679999992</v>
      </c>
    </row>
    <row r="20" spans="1:7" ht="45" customHeight="1" x14ac:dyDescent="0.2">
      <c r="A20" s="54" t="s">
        <v>141</v>
      </c>
      <c r="B20" s="55"/>
      <c r="C20" s="55"/>
      <c r="D20" s="55"/>
      <c r="E20" s="55"/>
      <c r="F20" s="55"/>
      <c r="G20" s="56"/>
    </row>
    <row r="21" spans="1:7" ht="15" customHeight="1" x14ac:dyDescent="0.2">
      <c r="A21" s="36"/>
      <c r="B21" s="35"/>
      <c r="C21" s="35"/>
      <c r="D21" s="35"/>
      <c r="E21" s="35"/>
      <c r="F21" s="35"/>
      <c r="G21" s="37"/>
    </row>
    <row r="22" spans="1:7" x14ac:dyDescent="0.2">
      <c r="A22" s="31"/>
      <c r="B22" s="28"/>
      <c r="C22" s="29"/>
      <c r="D22" s="40" t="s">
        <v>57</v>
      </c>
      <c r="E22" s="29"/>
      <c r="F22" s="30"/>
      <c r="G22" s="48" t="s">
        <v>56</v>
      </c>
    </row>
    <row r="23" spans="1:7" ht="22.5" x14ac:dyDescent="0.2">
      <c r="A23" s="27" t="s">
        <v>51</v>
      </c>
      <c r="B23" s="2" t="s">
        <v>52</v>
      </c>
      <c r="C23" s="2" t="s">
        <v>117</v>
      </c>
      <c r="D23" s="2" t="s">
        <v>53</v>
      </c>
      <c r="E23" s="2" t="s">
        <v>54</v>
      </c>
      <c r="F23" s="2" t="s">
        <v>55</v>
      </c>
      <c r="G23" s="49"/>
    </row>
    <row r="24" spans="1:7" x14ac:dyDescent="0.2">
      <c r="A24" s="32"/>
      <c r="B24" s="3">
        <v>1</v>
      </c>
      <c r="C24" s="3">
        <v>2</v>
      </c>
      <c r="D24" s="3" t="s">
        <v>118</v>
      </c>
      <c r="E24" s="3">
        <v>4</v>
      </c>
      <c r="F24" s="3">
        <v>5</v>
      </c>
      <c r="G24" s="3" t="s">
        <v>119</v>
      </c>
    </row>
    <row r="25" spans="1:7" x14ac:dyDescent="0.2">
      <c r="A25" s="33"/>
      <c r="B25" s="34"/>
      <c r="C25" s="34"/>
      <c r="D25" s="34"/>
      <c r="E25" s="34"/>
      <c r="F25" s="34"/>
      <c r="G25" s="34"/>
    </row>
    <row r="26" spans="1:7" x14ac:dyDescent="0.2">
      <c r="A26" s="23" t="s">
        <v>8</v>
      </c>
      <c r="B26" s="5">
        <v>0</v>
      </c>
      <c r="C26" s="5">
        <v>0</v>
      </c>
      <c r="D26" s="5">
        <f>B26+C26</f>
        <v>0</v>
      </c>
      <c r="E26" s="5">
        <v>0</v>
      </c>
      <c r="F26" s="5">
        <v>0</v>
      </c>
      <c r="G26" s="5">
        <f>D26-E26</f>
        <v>0</v>
      </c>
    </row>
    <row r="27" spans="1:7" x14ac:dyDescent="0.2">
      <c r="A27" s="23" t="s">
        <v>9</v>
      </c>
      <c r="B27" s="5">
        <v>0</v>
      </c>
      <c r="C27" s="5">
        <v>0</v>
      </c>
      <c r="D27" s="5">
        <f t="shared" ref="D27:D29" si="7">B27+C27</f>
        <v>0</v>
      </c>
      <c r="E27" s="5">
        <v>0</v>
      </c>
      <c r="F27" s="5">
        <v>0</v>
      </c>
      <c r="G27" s="5">
        <f t="shared" ref="G27:G29" si="8">D27-E27</f>
        <v>0</v>
      </c>
    </row>
    <row r="28" spans="1:7" x14ac:dyDescent="0.2">
      <c r="A28" s="23" t="s">
        <v>10</v>
      </c>
      <c r="B28" s="5">
        <v>0</v>
      </c>
      <c r="C28" s="5">
        <v>0</v>
      </c>
      <c r="D28" s="5">
        <f t="shared" si="7"/>
        <v>0</v>
      </c>
      <c r="E28" s="5">
        <v>0</v>
      </c>
      <c r="F28" s="5">
        <v>0</v>
      </c>
      <c r="G28" s="5">
        <f t="shared" si="8"/>
        <v>0</v>
      </c>
    </row>
    <row r="29" spans="1:7" x14ac:dyDescent="0.2">
      <c r="A29" s="23" t="s">
        <v>121</v>
      </c>
      <c r="B29" s="5">
        <v>0</v>
      </c>
      <c r="C29" s="5">
        <v>0</v>
      </c>
      <c r="D29" s="5">
        <f t="shared" si="7"/>
        <v>0</v>
      </c>
      <c r="E29" s="5">
        <v>0</v>
      </c>
      <c r="F29" s="5">
        <v>0</v>
      </c>
      <c r="G29" s="5">
        <f t="shared" si="8"/>
        <v>0</v>
      </c>
    </row>
    <row r="30" spans="1:7" x14ac:dyDescent="0.2">
      <c r="A30" s="23"/>
      <c r="B30" s="5"/>
      <c r="C30" s="5"/>
      <c r="D30" s="5"/>
      <c r="E30" s="5"/>
      <c r="F30" s="5"/>
      <c r="G30" s="5"/>
    </row>
    <row r="31" spans="1:7" x14ac:dyDescent="0.2">
      <c r="A31" s="11" t="s">
        <v>50</v>
      </c>
      <c r="B31" s="16">
        <f t="shared" ref="B31:G31" si="9">SUM(B26:B29)</f>
        <v>0</v>
      </c>
      <c r="C31" s="16">
        <f t="shared" si="9"/>
        <v>0</v>
      </c>
      <c r="D31" s="16">
        <f t="shared" si="9"/>
        <v>0</v>
      </c>
      <c r="E31" s="16">
        <f t="shared" si="9"/>
        <v>0</v>
      </c>
      <c r="F31" s="16">
        <f t="shared" si="9"/>
        <v>0</v>
      </c>
      <c r="G31" s="16">
        <f t="shared" si="9"/>
        <v>0</v>
      </c>
    </row>
    <row r="34" spans="1:7" ht="45" customHeight="1" x14ac:dyDescent="0.2">
      <c r="A34" s="53" t="s">
        <v>142</v>
      </c>
      <c r="B34" s="46"/>
      <c r="C34" s="46"/>
      <c r="D34" s="46"/>
      <c r="E34" s="46"/>
      <c r="F34" s="46"/>
      <c r="G34" s="47"/>
    </row>
    <row r="35" spans="1:7" x14ac:dyDescent="0.2">
      <c r="A35" s="31"/>
      <c r="B35" s="28"/>
      <c r="C35" s="29"/>
      <c r="D35" s="40" t="s">
        <v>57</v>
      </c>
      <c r="E35" s="29"/>
      <c r="F35" s="30"/>
      <c r="G35" s="48" t="s">
        <v>56</v>
      </c>
    </row>
    <row r="36" spans="1:7" ht="22.5" x14ac:dyDescent="0.2">
      <c r="A36" s="27" t="s">
        <v>51</v>
      </c>
      <c r="B36" s="2" t="s">
        <v>52</v>
      </c>
      <c r="C36" s="2" t="s">
        <v>117</v>
      </c>
      <c r="D36" s="2" t="s">
        <v>53</v>
      </c>
      <c r="E36" s="2" t="s">
        <v>54</v>
      </c>
      <c r="F36" s="2" t="s">
        <v>55</v>
      </c>
      <c r="G36" s="49"/>
    </row>
    <row r="37" spans="1:7" x14ac:dyDescent="0.2">
      <c r="A37" s="32"/>
      <c r="B37" s="3">
        <v>1</v>
      </c>
      <c r="C37" s="3">
        <v>2</v>
      </c>
      <c r="D37" s="3" t="s">
        <v>118</v>
      </c>
      <c r="E37" s="3">
        <v>4</v>
      </c>
      <c r="F37" s="3">
        <v>5</v>
      </c>
      <c r="G37" s="3" t="s">
        <v>119</v>
      </c>
    </row>
    <row r="38" spans="1:7" x14ac:dyDescent="0.2">
      <c r="A38" s="33"/>
      <c r="B38" s="34"/>
      <c r="C38" s="34"/>
      <c r="D38" s="34"/>
      <c r="E38" s="34"/>
      <c r="F38" s="34"/>
      <c r="G38" s="34"/>
    </row>
    <row r="39" spans="1:7" x14ac:dyDescent="0.2">
      <c r="A39" s="24" t="s">
        <v>12</v>
      </c>
      <c r="B39" s="5">
        <v>205696681.00999999</v>
      </c>
      <c r="C39" s="5">
        <v>37872147.770000003</v>
      </c>
      <c r="D39" s="5">
        <f t="shared" ref="D39:D51" si="10">B39+C39</f>
        <v>243568828.78</v>
      </c>
      <c r="E39" s="5">
        <v>161109540.09999999</v>
      </c>
      <c r="F39" s="5">
        <v>161003109.94</v>
      </c>
      <c r="G39" s="5">
        <f t="shared" ref="G39:G51" si="11">D39-E39</f>
        <v>82459288.680000007</v>
      </c>
    </row>
    <row r="40" spans="1:7" x14ac:dyDescent="0.2">
      <c r="A40" s="24"/>
      <c r="B40" s="5"/>
      <c r="C40" s="5"/>
      <c r="D40" s="5"/>
      <c r="E40" s="5"/>
      <c r="F40" s="5"/>
      <c r="G40" s="5"/>
    </row>
    <row r="41" spans="1:7" x14ac:dyDescent="0.2">
      <c r="A41" s="24" t="s">
        <v>11</v>
      </c>
      <c r="B41" s="5">
        <v>0</v>
      </c>
      <c r="C41" s="5">
        <v>0</v>
      </c>
      <c r="D41" s="5">
        <f t="shared" si="10"/>
        <v>0</v>
      </c>
      <c r="E41" s="5">
        <v>0</v>
      </c>
      <c r="F41" s="5">
        <v>0</v>
      </c>
      <c r="G41" s="5">
        <f t="shared" si="11"/>
        <v>0</v>
      </c>
    </row>
    <row r="42" spans="1:7" x14ac:dyDescent="0.2">
      <c r="A42" s="24"/>
      <c r="B42" s="5"/>
      <c r="C42" s="5"/>
      <c r="D42" s="5"/>
      <c r="E42" s="5"/>
      <c r="F42" s="5"/>
      <c r="G42" s="5"/>
    </row>
    <row r="43" spans="1:7" x14ac:dyDescent="0.2">
      <c r="A43" s="24" t="s">
        <v>13</v>
      </c>
      <c r="B43" s="5">
        <v>0</v>
      </c>
      <c r="C43" s="5">
        <v>0</v>
      </c>
      <c r="D43" s="5">
        <f t="shared" si="10"/>
        <v>0</v>
      </c>
      <c r="E43" s="5">
        <v>0</v>
      </c>
      <c r="F43" s="5">
        <v>0</v>
      </c>
      <c r="G43" s="5">
        <f t="shared" si="11"/>
        <v>0</v>
      </c>
    </row>
    <row r="44" spans="1:7" x14ac:dyDescent="0.2">
      <c r="A44" s="24"/>
      <c r="B44" s="5"/>
      <c r="C44" s="5"/>
      <c r="D44" s="5"/>
      <c r="E44" s="5"/>
      <c r="F44" s="5"/>
      <c r="G44" s="5"/>
    </row>
    <row r="45" spans="1:7" x14ac:dyDescent="0.2">
      <c r="A45" s="24" t="s">
        <v>25</v>
      </c>
      <c r="B45" s="5">
        <v>0</v>
      </c>
      <c r="C45" s="5">
        <v>0</v>
      </c>
      <c r="D45" s="5">
        <f t="shared" si="10"/>
        <v>0</v>
      </c>
      <c r="E45" s="5">
        <v>0</v>
      </c>
      <c r="F45" s="5">
        <v>0</v>
      </c>
      <c r="G45" s="5">
        <f t="shared" si="11"/>
        <v>0</v>
      </c>
    </row>
    <row r="46" spans="1:7" x14ac:dyDescent="0.2">
      <c r="A46" s="24"/>
      <c r="B46" s="5"/>
      <c r="C46" s="5"/>
      <c r="D46" s="5"/>
      <c r="E46" s="5"/>
      <c r="F46" s="5"/>
      <c r="G46" s="5"/>
    </row>
    <row r="47" spans="1:7" ht="22.5" x14ac:dyDescent="0.2">
      <c r="A47" s="24" t="s">
        <v>26</v>
      </c>
      <c r="B47" s="5">
        <v>0</v>
      </c>
      <c r="C47" s="5">
        <v>0</v>
      </c>
      <c r="D47" s="5">
        <f t="shared" si="10"/>
        <v>0</v>
      </c>
      <c r="E47" s="5">
        <v>0</v>
      </c>
      <c r="F47" s="5">
        <v>0</v>
      </c>
      <c r="G47" s="5">
        <f t="shared" si="11"/>
        <v>0</v>
      </c>
    </row>
    <row r="48" spans="1:7" x14ac:dyDescent="0.2">
      <c r="A48" s="24"/>
      <c r="B48" s="5"/>
      <c r="C48" s="5"/>
      <c r="D48" s="5"/>
      <c r="E48" s="5"/>
      <c r="F48" s="5"/>
      <c r="G48" s="5"/>
    </row>
    <row r="49" spans="1:7" x14ac:dyDescent="0.2">
      <c r="A49" s="24" t="s">
        <v>128</v>
      </c>
      <c r="B49" s="5">
        <v>0</v>
      </c>
      <c r="C49" s="5">
        <v>0</v>
      </c>
      <c r="D49" s="5">
        <f t="shared" si="10"/>
        <v>0</v>
      </c>
      <c r="E49" s="5">
        <v>0</v>
      </c>
      <c r="F49" s="5">
        <v>0</v>
      </c>
      <c r="G49" s="5">
        <f t="shared" si="11"/>
        <v>0</v>
      </c>
    </row>
    <row r="50" spans="1:7" x14ac:dyDescent="0.2">
      <c r="A50" s="24"/>
      <c r="B50" s="5"/>
      <c r="C50" s="5"/>
      <c r="D50" s="5"/>
      <c r="E50" s="5"/>
      <c r="F50" s="5"/>
      <c r="G50" s="5"/>
    </row>
    <row r="51" spans="1:7" x14ac:dyDescent="0.2">
      <c r="A51" s="24" t="s">
        <v>14</v>
      </c>
      <c r="B51" s="5">
        <v>0</v>
      </c>
      <c r="C51" s="5">
        <v>0</v>
      </c>
      <c r="D51" s="5">
        <f t="shared" si="10"/>
        <v>0</v>
      </c>
      <c r="E51" s="5">
        <v>0</v>
      </c>
      <c r="F51" s="5">
        <v>0</v>
      </c>
      <c r="G51" s="5">
        <f t="shared" si="11"/>
        <v>0</v>
      </c>
    </row>
    <row r="52" spans="1:7" x14ac:dyDescent="0.2">
      <c r="A52" s="24"/>
      <c r="B52" s="5"/>
      <c r="C52" s="5"/>
      <c r="D52" s="5"/>
      <c r="E52" s="5"/>
      <c r="F52" s="5"/>
      <c r="G52" s="5"/>
    </row>
    <row r="53" spans="1:7" x14ac:dyDescent="0.2">
      <c r="A53" s="11" t="s">
        <v>50</v>
      </c>
      <c r="B53" s="16">
        <f t="shared" ref="B53:G53" si="12">SUM(B39:B51)</f>
        <v>205696681.00999999</v>
      </c>
      <c r="C53" s="16">
        <f t="shared" si="12"/>
        <v>37872147.770000003</v>
      </c>
      <c r="D53" s="16">
        <f t="shared" si="12"/>
        <v>243568828.78</v>
      </c>
      <c r="E53" s="16">
        <f t="shared" si="12"/>
        <v>161109540.09999999</v>
      </c>
      <c r="F53" s="16">
        <f t="shared" si="12"/>
        <v>161003109.94</v>
      </c>
      <c r="G53" s="16">
        <f t="shared" si="12"/>
        <v>82459288.680000007</v>
      </c>
    </row>
    <row r="55" spans="1:7" x14ac:dyDescent="0.2">
      <c r="A55" s="1" t="s">
        <v>120</v>
      </c>
    </row>
  </sheetData>
  <sheetProtection formatCells="0" formatColumns="0" formatRows="0" insertRows="0" deleteRows="0" autoFilter="0"/>
  <mergeCells count="6">
    <mergeCell ref="G3:G4"/>
    <mergeCell ref="A1:G1"/>
    <mergeCell ref="A20:G20"/>
    <mergeCell ref="G35:G36"/>
    <mergeCell ref="G22:G23"/>
    <mergeCell ref="A34:G34"/>
  </mergeCells>
  <printOptions horizontalCentered="1"/>
  <pageMargins left="0.70866141732283472" right="0.70866141732283472" top="0.74803149606299213" bottom="0.74803149606299213" header="0.31496062992125984" footer="0.31496062992125984"/>
  <pageSetup paperSize="141" scale="6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4"/>
  <sheetViews>
    <sheetView showGridLines="0" workbookViewId="0">
      <selection sqref="A1:G1"/>
    </sheetView>
  </sheetViews>
  <sheetFormatPr baseColWidth="10" defaultColWidth="12" defaultRowHeight="11.25" x14ac:dyDescent="0.2"/>
  <cols>
    <col min="1" max="1" width="79" style="1" customWidth="1"/>
    <col min="2" max="7" width="18.33203125" style="1" customWidth="1"/>
    <col min="8" max="16384" width="12" style="1"/>
  </cols>
  <sheetData>
    <row r="1" spans="1:7" ht="50.1" customHeight="1" x14ac:dyDescent="0.2">
      <c r="A1" s="53" t="s">
        <v>143</v>
      </c>
      <c r="B1" s="46"/>
      <c r="C1" s="46"/>
      <c r="D1" s="46"/>
      <c r="E1" s="46"/>
      <c r="F1" s="46"/>
      <c r="G1" s="47"/>
    </row>
    <row r="2" spans="1:7" x14ac:dyDescent="0.2">
      <c r="A2" s="31"/>
      <c r="B2" s="28"/>
      <c r="C2" s="29"/>
      <c r="D2" s="26" t="s">
        <v>57</v>
      </c>
      <c r="E2" s="29"/>
      <c r="F2" s="30"/>
      <c r="G2" s="48" t="s">
        <v>56</v>
      </c>
    </row>
    <row r="3" spans="1:7" ht="24.95" customHeight="1" x14ac:dyDescent="0.2">
      <c r="A3" s="27" t="s">
        <v>51</v>
      </c>
      <c r="B3" s="2" t="s">
        <v>52</v>
      </c>
      <c r="C3" s="2" t="s">
        <v>117</v>
      </c>
      <c r="D3" s="2" t="s">
        <v>53</v>
      </c>
      <c r="E3" s="2" t="s">
        <v>54</v>
      </c>
      <c r="F3" s="2" t="s">
        <v>55</v>
      </c>
      <c r="G3" s="49"/>
    </row>
    <row r="4" spans="1:7" x14ac:dyDescent="0.2">
      <c r="A4" s="32"/>
      <c r="B4" s="3">
        <v>1</v>
      </c>
      <c r="C4" s="3">
        <v>2</v>
      </c>
      <c r="D4" s="3" t="s">
        <v>118</v>
      </c>
      <c r="E4" s="3">
        <v>4</v>
      </c>
      <c r="F4" s="3">
        <v>5</v>
      </c>
      <c r="G4" s="3" t="s">
        <v>119</v>
      </c>
    </row>
    <row r="5" spans="1:7" x14ac:dyDescent="0.2">
      <c r="A5" s="33"/>
      <c r="B5" s="34"/>
      <c r="C5" s="34"/>
      <c r="D5" s="34"/>
      <c r="E5" s="34"/>
      <c r="F5" s="34"/>
      <c r="G5" s="34"/>
    </row>
    <row r="6" spans="1:7" x14ac:dyDescent="0.2">
      <c r="A6" s="8" t="s">
        <v>15</v>
      </c>
      <c r="B6" s="13">
        <f t="shared" ref="B6:G6" si="0">SUM(B7:B14)</f>
        <v>0</v>
      </c>
      <c r="C6" s="13">
        <f t="shared" si="0"/>
        <v>0</v>
      </c>
      <c r="D6" s="13">
        <f t="shared" si="0"/>
        <v>0</v>
      </c>
      <c r="E6" s="13">
        <f t="shared" si="0"/>
        <v>0</v>
      </c>
      <c r="F6" s="13">
        <f t="shared" si="0"/>
        <v>0</v>
      </c>
      <c r="G6" s="13">
        <f t="shared" si="0"/>
        <v>0</v>
      </c>
    </row>
    <row r="7" spans="1:7" x14ac:dyDescent="0.2">
      <c r="A7" s="25" t="s">
        <v>40</v>
      </c>
      <c r="B7" s="5">
        <v>0</v>
      </c>
      <c r="C7" s="5">
        <v>0</v>
      </c>
      <c r="D7" s="5">
        <f>B7+C7</f>
        <v>0</v>
      </c>
      <c r="E7" s="5">
        <v>0</v>
      </c>
      <c r="F7" s="5">
        <v>0</v>
      </c>
      <c r="G7" s="5">
        <f>D7-E7</f>
        <v>0</v>
      </c>
    </row>
    <row r="8" spans="1:7" x14ac:dyDescent="0.2">
      <c r="A8" s="25" t="s">
        <v>16</v>
      </c>
      <c r="B8" s="5">
        <v>0</v>
      </c>
      <c r="C8" s="5">
        <v>0</v>
      </c>
      <c r="D8" s="5">
        <f t="shared" ref="D8:D14" si="1">B8+C8</f>
        <v>0</v>
      </c>
      <c r="E8" s="5">
        <v>0</v>
      </c>
      <c r="F8" s="5">
        <v>0</v>
      </c>
      <c r="G8" s="5">
        <f t="shared" ref="G8:G14" si="2">D8-E8</f>
        <v>0</v>
      </c>
    </row>
    <row r="9" spans="1:7" x14ac:dyDescent="0.2">
      <c r="A9" s="25" t="s">
        <v>122</v>
      </c>
      <c r="B9" s="5">
        <v>0</v>
      </c>
      <c r="C9" s="5">
        <v>0</v>
      </c>
      <c r="D9" s="5">
        <f t="shared" si="1"/>
        <v>0</v>
      </c>
      <c r="E9" s="5">
        <v>0</v>
      </c>
      <c r="F9" s="5">
        <v>0</v>
      </c>
      <c r="G9" s="5">
        <f t="shared" si="2"/>
        <v>0</v>
      </c>
    </row>
    <row r="10" spans="1:7" x14ac:dyDescent="0.2">
      <c r="A10" s="25" t="s">
        <v>3</v>
      </c>
      <c r="B10" s="5">
        <v>0</v>
      </c>
      <c r="C10" s="5">
        <v>0</v>
      </c>
      <c r="D10" s="5">
        <f t="shared" si="1"/>
        <v>0</v>
      </c>
      <c r="E10" s="5">
        <v>0</v>
      </c>
      <c r="F10" s="5">
        <v>0</v>
      </c>
      <c r="G10" s="5">
        <f t="shared" si="2"/>
        <v>0</v>
      </c>
    </row>
    <row r="11" spans="1:7" x14ac:dyDescent="0.2">
      <c r="A11" s="25" t="s">
        <v>22</v>
      </c>
      <c r="B11" s="5">
        <v>0</v>
      </c>
      <c r="C11" s="5">
        <v>0</v>
      </c>
      <c r="D11" s="5">
        <f t="shared" si="1"/>
        <v>0</v>
      </c>
      <c r="E11" s="5">
        <v>0</v>
      </c>
      <c r="F11" s="5">
        <v>0</v>
      </c>
      <c r="G11" s="5">
        <f t="shared" si="2"/>
        <v>0</v>
      </c>
    </row>
    <row r="12" spans="1:7" x14ac:dyDescent="0.2">
      <c r="A12" s="25" t="s">
        <v>17</v>
      </c>
      <c r="B12" s="5">
        <v>0</v>
      </c>
      <c r="C12" s="5">
        <v>0</v>
      </c>
      <c r="D12" s="5">
        <f t="shared" si="1"/>
        <v>0</v>
      </c>
      <c r="E12" s="5">
        <v>0</v>
      </c>
      <c r="F12" s="5">
        <v>0</v>
      </c>
      <c r="G12" s="5">
        <f t="shared" si="2"/>
        <v>0</v>
      </c>
    </row>
    <row r="13" spans="1:7" x14ac:dyDescent="0.2">
      <c r="A13" s="25" t="s">
        <v>41</v>
      </c>
      <c r="B13" s="5">
        <v>0</v>
      </c>
      <c r="C13" s="5">
        <v>0</v>
      </c>
      <c r="D13" s="5">
        <f t="shared" si="1"/>
        <v>0</v>
      </c>
      <c r="E13" s="5">
        <v>0</v>
      </c>
      <c r="F13" s="5">
        <v>0</v>
      </c>
      <c r="G13" s="5">
        <f t="shared" si="2"/>
        <v>0</v>
      </c>
    </row>
    <row r="14" spans="1:7" x14ac:dyDescent="0.2">
      <c r="A14" s="25" t="s">
        <v>18</v>
      </c>
      <c r="B14" s="5">
        <v>0</v>
      </c>
      <c r="C14" s="5">
        <v>0</v>
      </c>
      <c r="D14" s="5">
        <f t="shared" si="1"/>
        <v>0</v>
      </c>
      <c r="E14" s="5">
        <v>0</v>
      </c>
      <c r="F14" s="5">
        <v>0</v>
      </c>
      <c r="G14" s="5">
        <f t="shared" si="2"/>
        <v>0</v>
      </c>
    </row>
    <row r="15" spans="1:7" x14ac:dyDescent="0.2">
      <c r="A15" s="25"/>
      <c r="B15" s="5"/>
      <c r="C15" s="5"/>
      <c r="D15" s="5"/>
      <c r="E15" s="5"/>
      <c r="F15" s="5"/>
      <c r="G15" s="5"/>
    </row>
    <row r="16" spans="1:7" x14ac:dyDescent="0.2">
      <c r="A16" s="8" t="s">
        <v>19</v>
      </c>
      <c r="B16" s="13">
        <f t="shared" ref="B16:G16" si="3">SUM(B17:B23)</f>
        <v>205696681.00999999</v>
      </c>
      <c r="C16" s="13">
        <f t="shared" si="3"/>
        <v>37872147.770000003</v>
      </c>
      <c r="D16" s="13">
        <f t="shared" si="3"/>
        <v>243568828.78</v>
      </c>
      <c r="E16" s="13">
        <f t="shared" si="3"/>
        <v>161109540.09999999</v>
      </c>
      <c r="F16" s="13">
        <f t="shared" si="3"/>
        <v>161003109.94</v>
      </c>
      <c r="G16" s="13">
        <f t="shared" si="3"/>
        <v>82459288.680000007</v>
      </c>
    </row>
    <row r="17" spans="1:7" x14ac:dyDescent="0.2">
      <c r="A17" s="25" t="s">
        <v>42</v>
      </c>
      <c r="B17" s="5">
        <v>0</v>
      </c>
      <c r="C17" s="5">
        <v>0</v>
      </c>
      <c r="D17" s="5">
        <f>B17+C17</f>
        <v>0</v>
      </c>
      <c r="E17" s="5">
        <v>0</v>
      </c>
      <c r="F17" s="5">
        <v>0</v>
      </c>
      <c r="G17" s="5">
        <f t="shared" ref="G17:G23" si="4">D17-E17</f>
        <v>0</v>
      </c>
    </row>
    <row r="18" spans="1:7" x14ac:dyDescent="0.2">
      <c r="A18" s="25" t="s">
        <v>27</v>
      </c>
      <c r="B18" s="5">
        <v>205696681.00999999</v>
      </c>
      <c r="C18" s="5">
        <v>37872147.770000003</v>
      </c>
      <c r="D18" s="5">
        <f t="shared" ref="D18:D23" si="5">B18+C18</f>
        <v>243568828.78</v>
      </c>
      <c r="E18" s="5">
        <v>161109540.09999999</v>
      </c>
      <c r="F18" s="5">
        <v>161003109.94</v>
      </c>
      <c r="G18" s="5">
        <f t="shared" si="4"/>
        <v>82459288.680000007</v>
      </c>
    </row>
    <row r="19" spans="1:7" x14ac:dyDescent="0.2">
      <c r="A19" s="25" t="s">
        <v>20</v>
      </c>
      <c r="B19" s="5">
        <v>0</v>
      </c>
      <c r="C19" s="5">
        <v>0</v>
      </c>
      <c r="D19" s="5">
        <f t="shared" si="5"/>
        <v>0</v>
      </c>
      <c r="E19" s="5">
        <v>0</v>
      </c>
      <c r="F19" s="5">
        <v>0</v>
      </c>
      <c r="G19" s="5">
        <f t="shared" si="4"/>
        <v>0</v>
      </c>
    </row>
    <row r="20" spans="1:7" x14ac:dyDescent="0.2">
      <c r="A20" s="25" t="s">
        <v>43</v>
      </c>
      <c r="B20" s="5">
        <v>0</v>
      </c>
      <c r="C20" s="5">
        <v>0</v>
      </c>
      <c r="D20" s="5">
        <f t="shared" si="5"/>
        <v>0</v>
      </c>
      <c r="E20" s="5">
        <v>0</v>
      </c>
      <c r="F20" s="5">
        <v>0</v>
      </c>
      <c r="G20" s="5">
        <f t="shared" si="4"/>
        <v>0</v>
      </c>
    </row>
    <row r="21" spans="1:7" x14ac:dyDescent="0.2">
      <c r="A21" s="25" t="s">
        <v>44</v>
      </c>
      <c r="B21" s="5">
        <v>0</v>
      </c>
      <c r="C21" s="5">
        <v>0</v>
      </c>
      <c r="D21" s="5">
        <f t="shared" si="5"/>
        <v>0</v>
      </c>
      <c r="E21" s="5">
        <v>0</v>
      </c>
      <c r="F21" s="5">
        <v>0</v>
      </c>
      <c r="G21" s="5">
        <f t="shared" si="4"/>
        <v>0</v>
      </c>
    </row>
    <row r="22" spans="1:7" x14ac:dyDescent="0.2">
      <c r="A22" s="25" t="s">
        <v>45</v>
      </c>
      <c r="B22" s="5">
        <v>0</v>
      </c>
      <c r="C22" s="5">
        <v>0</v>
      </c>
      <c r="D22" s="5">
        <f t="shared" si="5"/>
        <v>0</v>
      </c>
      <c r="E22" s="5">
        <v>0</v>
      </c>
      <c r="F22" s="5">
        <v>0</v>
      </c>
      <c r="G22" s="5">
        <f t="shared" si="4"/>
        <v>0</v>
      </c>
    </row>
    <row r="23" spans="1:7" x14ac:dyDescent="0.2">
      <c r="A23" s="25" t="s">
        <v>4</v>
      </c>
      <c r="B23" s="5">
        <v>0</v>
      </c>
      <c r="C23" s="5">
        <v>0</v>
      </c>
      <c r="D23" s="5">
        <f t="shared" si="5"/>
        <v>0</v>
      </c>
      <c r="E23" s="5">
        <v>0</v>
      </c>
      <c r="F23" s="5">
        <v>0</v>
      </c>
      <c r="G23" s="5">
        <f t="shared" si="4"/>
        <v>0</v>
      </c>
    </row>
    <row r="24" spans="1:7" x14ac:dyDescent="0.2">
      <c r="A24" s="25"/>
      <c r="B24" s="5"/>
      <c r="C24" s="5"/>
      <c r="D24" s="5"/>
      <c r="E24" s="5"/>
      <c r="F24" s="5"/>
      <c r="G24" s="5"/>
    </row>
    <row r="25" spans="1:7" x14ac:dyDescent="0.2">
      <c r="A25" s="8" t="s">
        <v>46</v>
      </c>
      <c r="B25" s="13">
        <f t="shared" ref="B25:G25" si="6">SUM(B26:B34)</f>
        <v>0</v>
      </c>
      <c r="C25" s="13">
        <f t="shared" si="6"/>
        <v>0</v>
      </c>
      <c r="D25" s="13">
        <f t="shared" si="6"/>
        <v>0</v>
      </c>
      <c r="E25" s="13">
        <f t="shared" si="6"/>
        <v>0</v>
      </c>
      <c r="F25" s="13">
        <f t="shared" si="6"/>
        <v>0</v>
      </c>
      <c r="G25" s="13">
        <f t="shared" si="6"/>
        <v>0</v>
      </c>
    </row>
    <row r="26" spans="1:7" x14ac:dyDescent="0.2">
      <c r="A26" s="25" t="s">
        <v>28</v>
      </c>
      <c r="B26" s="5">
        <v>0</v>
      </c>
      <c r="C26" s="5">
        <v>0</v>
      </c>
      <c r="D26" s="5">
        <f>B26+C26</f>
        <v>0</v>
      </c>
      <c r="E26" s="5">
        <v>0</v>
      </c>
      <c r="F26" s="5">
        <v>0</v>
      </c>
      <c r="G26" s="5">
        <f t="shared" ref="G26:G34" si="7">D26-E26</f>
        <v>0</v>
      </c>
    </row>
    <row r="27" spans="1:7" x14ac:dyDescent="0.2">
      <c r="A27" s="25" t="s">
        <v>23</v>
      </c>
      <c r="B27" s="5">
        <v>0</v>
      </c>
      <c r="C27" s="5">
        <v>0</v>
      </c>
      <c r="D27" s="5">
        <f t="shared" ref="D27:D34" si="8">B27+C27</f>
        <v>0</v>
      </c>
      <c r="E27" s="5">
        <v>0</v>
      </c>
      <c r="F27" s="5">
        <v>0</v>
      </c>
      <c r="G27" s="5">
        <f t="shared" si="7"/>
        <v>0</v>
      </c>
    </row>
    <row r="28" spans="1:7" x14ac:dyDescent="0.2">
      <c r="A28" s="25" t="s">
        <v>29</v>
      </c>
      <c r="B28" s="5">
        <v>0</v>
      </c>
      <c r="C28" s="5">
        <v>0</v>
      </c>
      <c r="D28" s="5">
        <f t="shared" si="8"/>
        <v>0</v>
      </c>
      <c r="E28" s="5">
        <v>0</v>
      </c>
      <c r="F28" s="5">
        <v>0</v>
      </c>
      <c r="G28" s="5">
        <f t="shared" si="7"/>
        <v>0</v>
      </c>
    </row>
    <row r="29" spans="1:7" x14ac:dyDescent="0.2">
      <c r="A29" s="25" t="s">
        <v>47</v>
      </c>
      <c r="B29" s="5">
        <v>0</v>
      </c>
      <c r="C29" s="5">
        <v>0</v>
      </c>
      <c r="D29" s="5">
        <f t="shared" si="8"/>
        <v>0</v>
      </c>
      <c r="E29" s="5">
        <v>0</v>
      </c>
      <c r="F29" s="5">
        <v>0</v>
      </c>
      <c r="G29" s="5">
        <f t="shared" si="7"/>
        <v>0</v>
      </c>
    </row>
    <row r="30" spans="1:7" x14ac:dyDescent="0.2">
      <c r="A30" s="25" t="s">
        <v>21</v>
      </c>
      <c r="B30" s="5">
        <v>0</v>
      </c>
      <c r="C30" s="5">
        <v>0</v>
      </c>
      <c r="D30" s="5">
        <f t="shared" si="8"/>
        <v>0</v>
      </c>
      <c r="E30" s="5">
        <v>0</v>
      </c>
      <c r="F30" s="5">
        <v>0</v>
      </c>
      <c r="G30" s="5">
        <f t="shared" si="7"/>
        <v>0</v>
      </c>
    </row>
    <row r="31" spans="1:7" x14ac:dyDescent="0.2">
      <c r="A31" s="25" t="s">
        <v>5</v>
      </c>
      <c r="B31" s="5">
        <v>0</v>
      </c>
      <c r="C31" s="5">
        <v>0</v>
      </c>
      <c r="D31" s="5">
        <f t="shared" si="8"/>
        <v>0</v>
      </c>
      <c r="E31" s="5">
        <v>0</v>
      </c>
      <c r="F31" s="5">
        <v>0</v>
      </c>
      <c r="G31" s="5">
        <f t="shared" si="7"/>
        <v>0</v>
      </c>
    </row>
    <row r="32" spans="1:7" x14ac:dyDescent="0.2">
      <c r="A32" s="25" t="s">
        <v>6</v>
      </c>
      <c r="B32" s="5">
        <v>0</v>
      </c>
      <c r="C32" s="5">
        <v>0</v>
      </c>
      <c r="D32" s="5">
        <f t="shared" si="8"/>
        <v>0</v>
      </c>
      <c r="E32" s="5">
        <v>0</v>
      </c>
      <c r="F32" s="5">
        <v>0</v>
      </c>
      <c r="G32" s="5">
        <f t="shared" si="7"/>
        <v>0</v>
      </c>
    </row>
    <row r="33" spans="1:7" x14ac:dyDescent="0.2">
      <c r="A33" s="25" t="s">
        <v>48</v>
      </c>
      <c r="B33" s="5">
        <v>0</v>
      </c>
      <c r="C33" s="5">
        <v>0</v>
      </c>
      <c r="D33" s="5">
        <f t="shared" si="8"/>
        <v>0</v>
      </c>
      <c r="E33" s="5">
        <v>0</v>
      </c>
      <c r="F33" s="5">
        <v>0</v>
      </c>
      <c r="G33" s="5">
        <f t="shared" si="7"/>
        <v>0</v>
      </c>
    </row>
    <row r="34" spans="1:7" x14ac:dyDescent="0.2">
      <c r="A34" s="25" t="s">
        <v>30</v>
      </c>
      <c r="B34" s="5">
        <v>0</v>
      </c>
      <c r="C34" s="5">
        <v>0</v>
      </c>
      <c r="D34" s="5">
        <f t="shared" si="8"/>
        <v>0</v>
      </c>
      <c r="E34" s="5">
        <v>0</v>
      </c>
      <c r="F34" s="5">
        <v>0</v>
      </c>
      <c r="G34" s="5">
        <f t="shared" si="7"/>
        <v>0</v>
      </c>
    </row>
    <row r="35" spans="1:7" x14ac:dyDescent="0.2">
      <c r="A35" s="25"/>
      <c r="B35" s="5"/>
      <c r="C35" s="5"/>
      <c r="D35" s="5"/>
      <c r="E35" s="5"/>
      <c r="F35" s="5"/>
      <c r="G35" s="5"/>
    </row>
    <row r="36" spans="1:7" x14ac:dyDescent="0.2">
      <c r="A36" s="8" t="s">
        <v>31</v>
      </c>
      <c r="B36" s="13">
        <f t="shared" ref="B36:G36" si="9">SUM(B37:B40)</f>
        <v>0</v>
      </c>
      <c r="C36" s="13">
        <f t="shared" si="9"/>
        <v>0</v>
      </c>
      <c r="D36" s="13">
        <f t="shared" si="9"/>
        <v>0</v>
      </c>
      <c r="E36" s="13">
        <f t="shared" si="9"/>
        <v>0</v>
      </c>
      <c r="F36" s="13">
        <f t="shared" si="9"/>
        <v>0</v>
      </c>
      <c r="G36" s="13">
        <f t="shared" si="9"/>
        <v>0</v>
      </c>
    </row>
    <row r="37" spans="1:7" x14ac:dyDescent="0.2">
      <c r="A37" s="25" t="s">
        <v>49</v>
      </c>
      <c r="B37" s="5">
        <v>0</v>
      </c>
      <c r="C37" s="5">
        <v>0</v>
      </c>
      <c r="D37" s="5">
        <f>B37+C37</f>
        <v>0</v>
      </c>
      <c r="E37" s="5">
        <v>0</v>
      </c>
      <c r="F37" s="5">
        <v>0</v>
      </c>
      <c r="G37" s="5">
        <f t="shared" ref="G37:G40" si="10">D37-E37</f>
        <v>0</v>
      </c>
    </row>
    <row r="38" spans="1:7" ht="11.25" customHeight="1" x14ac:dyDescent="0.2">
      <c r="A38" s="25" t="s">
        <v>24</v>
      </c>
      <c r="B38" s="5">
        <v>0</v>
      </c>
      <c r="C38" s="5">
        <v>0</v>
      </c>
      <c r="D38" s="5">
        <f t="shared" ref="D38:D40" si="11">B38+C38</f>
        <v>0</v>
      </c>
      <c r="E38" s="5">
        <v>0</v>
      </c>
      <c r="F38" s="5">
        <v>0</v>
      </c>
      <c r="G38" s="5">
        <f t="shared" si="10"/>
        <v>0</v>
      </c>
    </row>
    <row r="39" spans="1:7" x14ac:dyDescent="0.2">
      <c r="A39" s="25" t="s">
        <v>32</v>
      </c>
      <c r="B39" s="5">
        <v>0</v>
      </c>
      <c r="C39" s="5">
        <v>0</v>
      </c>
      <c r="D39" s="5">
        <f t="shared" si="11"/>
        <v>0</v>
      </c>
      <c r="E39" s="5">
        <v>0</v>
      </c>
      <c r="F39" s="5">
        <v>0</v>
      </c>
      <c r="G39" s="5">
        <f t="shared" si="10"/>
        <v>0</v>
      </c>
    </row>
    <row r="40" spans="1:7" x14ac:dyDescent="0.2">
      <c r="A40" s="25" t="s">
        <v>7</v>
      </c>
      <c r="B40" s="5">
        <v>0</v>
      </c>
      <c r="C40" s="5">
        <v>0</v>
      </c>
      <c r="D40" s="5">
        <f t="shared" si="11"/>
        <v>0</v>
      </c>
      <c r="E40" s="5">
        <v>0</v>
      </c>
      <c r="F40" s="5">
        <v>0</v>
      </c>
      <c r="G40" s="5">
        <f t="shared" si="10"/>
        <v>0</v>
      </c>
    </row>
    <row r="41" spans="1:7" x14ac:dyDescent="0.2">
      <c r="A41" s="25"/>
      <c r="B41" s="5"/>
      <c r="C41" s="5"/>
      <c r="D41" s="5"/>
      <c r="E41" s="5"/>
      <c r="F41" s="5"/>
      <c r="G41" s="5"/>
    </row>
    <row r="42" spans="1:7" x14ac:dyDescent="0.2">
      <c r="A42" s="11" t="s">
        <v>50</v>
      </c>
      <c r="B42" s="16">
        <f t="shared" ref="B42:G42" si="12">SUM(B36+B25+B16+B6)</f>
        <v>205696681.00999999</v>
      </c>
      <c r="C42" s="16">
        <f t="shared" si="12"/>
        <v>37872147.770000003</v>
      </c>
      <c r="D42" s="16">
        <f t="shared" si="12"/>
        <v>243568828.78</v>
      </c>
      <c r="E42" s="16">
        <f t="shared" si="12"/>
        <v>161109540.09999999</v>
      </c>
      <c r="F42" s="16">
        <f t="shared" si="12"/>
        <v>161003109.94</v>
      </c>
      <c r="G42" s="16">
        <f t="shared" si="12"/>
        <v>82459288.680000007</v>
      </c>
    </row>
    <row r="44" spans="1:7" x14ac:dyDescent="0.2">
      <c r="A44" s="1" t="s">
        <v>120</v>
      </c>
    </row>
  </sheetData>
  <sheetProtection formatCells="0" formatColumns="0" formatRows="0" autoFilter="0"/>
  <mergeCells count="2">
    <mergeCell ref="G2:G3"/>
    <mergeCell ref="A1:G1"/>
  </mergeCells>
  <printOptions horizontalCentered="1"/>
  <pageMargins left="0.70866141732283472" right="0.70866141732283472" top="0.74803149606299213" bottom="0.74803149606299213" header="0.31496062992125984" footer="0.31496062992125984"/>
  <pageSetup paperSize="141" scale="84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3AF7CF9-F30D-4032-85FD-D3FD606580B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B58BE85-A061-4F9D-87E0-3224716198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D6CB9791-5AC5-4EBD-B818-7938A6165A5F}">
  <ds:schemaRefs>
    <ds:schemaRef ds:uri="http://schemas.openxmlformats.org/package/2006/metadata/core-properties"/>
    <ds:schemaRef ds:uri="http://www.w3.org/XML/1998/namespace"/>
    <ds:schemaRef ds:uri="http://purl.org/dc/elements/1.1/"/>
    <ds:schemaRef ds:uri="http://purl.org/dc/dcmitype/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COG</vt:lpstr>
      <vt:lpstr>CTG</vt:lpstr>
      <vt:lpstr>CA</vt:lpstr>
      <vt:lpstr>CFG</vt:lpstr>
      <vt:lpstr>COG!Área_de_impresión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ADM1</cp:lastModifiedBy>
  <cp:lastPrinted>2024-10-22T14:23:41Z</cp:lastPrinted>
  <dcterms:created xsi:type="dcterms:W3CDTF">2014-02-10T03:37:14Z</dcterms:created>
  <dcterms:modified xsi:type="dcterms:W3CDTF">2024-10-22T14:24:04Z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