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DM1\Desktop\Archivos_2025\CtaPublica_2025\3erTrimestre2025\3erTrimSAPASMA_2025\"/>
    </mc:Choice>
  </mc:AlternateContent>
  <bookViews>
    <workbookView xWindow="0" yWindow="0" windowWidth="13065" windowHeight="3735" tabRatio="885"/>
  </bookViews>
  <sheets>
    <sheet name="CA" sheetId="4" r:id="rId1"/>
    <sheet name="CTG" sheetId="8" r:id="rId2"/>
    <sheet name="COG" sheetId="6" r:id="rId3"/>
    <sheet name="CFG" sheetId="5" r:id="rId4"/>
  </sheets>
  <definedNames>
    <definedName name="_xlnm._FilterDatabase" localSheetId="3" hidden="1">CFG!$A$3:$G$39</definedName>
    <definedName name="_xlnm._FilterDatabase" localSheetId="2" hidden="1">COG!$A$3:$G$75</definedName>
  </definedNames>
  <calcPr calcId="162913"/>
</workbook>
</file>

<file path=xl/calcChain.xml><?xml version="1.0" encoding="utf-8"?>
<calcChain xmlns="http://schemas.openxmlformats.org/spreadsheetml/2006/main">
  <c r="D14" i="4" l="1"/>
  <c r="G14" i="4" s="1"/>
  <c r="D13" i="4"/>
  <c r="G13" i="4" s="1"/>
  <c r="D12" i="4"/>
  <c r="G12" i="4" s="1"/>
  <c r="D16" i="4" l="1"/>
  <c r="F17" i="4"/>
  <c r="E17" i="4"/>
  <c r="C17" i="4"/>
  <c r="B17" i="4"/>
  <c r="G16" i="4" l="1"/>
  <c r="D15" i="4"/>
  <c r="G15" i="4" s="1"/>
  <c r="F51" i="4" l="1"/>
  <c r="E51" i="4"/>
  <c r="C51" i="4"/>
  <c r="B51" i="4"/>
  <c r="D49" i="4"/>
  <c r="G49" i="4" s="1"/>
  <c r="D45" i="4"/>
  <c r="G45" i="4" s="1"/>
  <c r="D47" i="4"/>
  <c r="G47" i="4" s="1"/>
  <c r="D43" i="4"/>
  <c r="G43" i="4" s="1"/>
  <c r="D41" i="4"/>
  <c r="G41" i="4" s="1"/>
  <c r="D39" i="4"/>
  <c r="G39" i="4" s="1"/>
  <c r="D37" i="4"/>
  <c r="G37" i="4" s="1"/>
  <c r="D35" i="4"/>
  <c r="G35" i="4" s="1"/>
  <c r="F28" i="4"/>
  <c r="E28" i="4"/>
  <c r="D26" i="4"/>
  <c r="G26" i="4" s="1"/>
  <c r="D25" i="4"/>
  <c r="G25" i="4" s="1"/>
  <c r="D24" i="4"/>
  <c r="G24" i="4" s="1"/>
  <c r="D23" i="4"/>
  <c r="G23" i="4" s="1"/>
  <c r="C28" i="4"/>
  <c r="B28" i="4"/>
  <c r="D11" i="4"/>
  <c r="G11" i="4" s="1"/>
  <c r="D10" i="4"/>
  <c r="G10" i="4" s="1"/>
  <c r="D9" i="4"/>
  <c r="G9" i="4" s="1"/>
  <c r="D8" i="4"/>
  <c r="G8" i="4" s="1"/>
  <c r="D7" i="4"/>
  <c r="G7" i="4" s="1"/>
  <c r="D6" i="4"/>
  <c r="G6" i="4" s="1"/>
  <c r="D5" i="4"/>
  <c r="G5" i="4" l="1"/>
  <c r="G17" i="4" s="1"/>
  <c r="D17" i="4"/>
  <c r="G51" i="4"/>
  <c r="D51" i="4"/>
  <c r="G28" i="4"/>
  <c r="D28" i="4"/>
  <c r="D39" i="5" l="1"/>
  <c r="G39" i="5" s="1"/>
  <c r="D38" i="5"/>
  <c r="G38" i="5" s="1"/>
  <c r="D37" i="5"/>
  <c r="D36" i="5"/>
  <c r="G36" i="5" s="1"/>
  <c r="D33" i="5"/>
  <c r="G33" i="5" s="1"/>
  <c r="D32" i="5"/>
  <c r="G32" i="5" s="1"/>
  <c r="D31" i="5"/>
  <c r="G31" i="5" s="1"/>
  <c r="D30" i="5"/>
  <c r="G30" i="5" s="1"/>
  <c r="D29" i="5"/>
  <c r="G29" i="5" s="1"/>
  <c r="D28" i="5"/>
  <c r="G28" i="5" s="1"/>
  <c r="D27" i="5"/>
  <c r="G27" i="5" s="1"/>
  <c r="D26" i="5"/>
  <c r="G26" i="5" s="1"/>
  <c r="D25" i="5"/>
  <c r="G25" i="5" s="1"/>
  <c r="D22" i="5"/>
  <c r="G22" i="5" s="1"/>
  <c r="D21" i="5"/>
  <c r="G21" i="5" s="1"/>
  <c r="D20" i="5"/>
  <c r="G20" i="5" s="1"/>
  <c r="D19" i="5"/>
  <c r="G19" i="5" s="1"/>
  <c r="D18" i="5"/>
  <c r="G18" i="5" s="1"/>
  <c r="D17" i="5"/>
  <c r="G17" i="5" s="1"/>
  <c r="D16" i="5"/>
  <c r="G16" i="5" s="1"/>
  <c r="D13" i="5"/>
  <c r="G13" i="5" s="1"/>
  <c r="D12" i="5"/>
  <c r="D11" i="5"/>
  <c r="G11" i="5" s="1"/>
  <c r="D10" i="5"/>
  <c r="G10" i="5" s="1"/>
  <c r="D9" i="5"/>
  <c r="G9" i="5" s="1"/>
  <c r="D8" i="5"/>
  <c r="G8" i="5" s="1"/>
  <c r="D7" i="5"/>
  <c r="G7" i="5" s="1"/>
  <c r="D6" i="5"/>
  <c r="G6" i="5" s="1"/>
  <c r="F35" i="5"/>
  <c r="F24" i="5"/>
  <c r="F15" i="5"/>
  <c r="F5" i="5"/>
  <c r="E35" i="5"/>
  <c r="E24" i="5"/>
  <c r="E15" i="5"/>
  <c r="E5" i="5"/>
  <c r="C35" i="5"/>
  <c r="C24" i="5"/>
  <c r="C15" i="5"/>
  <c r="C5" i="5"/>
  <c r="B35" i="5"/>
  <c r="B24" i="5"/>
  <c r="B15" i="5"/>
  <c r="B5" i="5"/>
  <c r="F15" i="8"/>
  <c r="E15" i="8"/>
  <c r="D13" i="8"/>
  <c r="G13" i="8" s="1"/>
  <c r="D11" i="8"/>
  <c r="G11" i="8" s="1"/>
  <c r="D9" i="8"/>
  <c r="G9" i="8" s="1"/>
  <c r="D7" i="8"/>
  <c r="G7" i="8" s="1"/>
  <c r="D5" i="8"/>
  <c r="G5" i="8" s="1"/>
  <c r="C15" i="8"/>
  <c r="B15" i="8"/>
  <c r="D5" i="6"/>
  <c r="G5" i="6" s="1"/>
  <c r="D6" i="6"/>
  <c r="G6" i="6" s="1"/>
  <c r="D7" i="6"/>
  <c r="G7" i="6" s="1"/>
  <c r="D8" i="6"/>
  <c r="G8" i="6" s="1"/>
  <c r="D9" i="6"/>
  <c r="G9" i="6" s="1"/>
  <c r="D10" i="6"/>
  <c r="G10" i="6" s="1"/>
  <c r="D11" i="6"/>
  <c r="G11" i="6" s="1"/>
  <c r="D75" i="6"/>
  <c r="G75" i="6" s="1"/>
  <c r="D74" i="6"/>
  <c r="G74" i="6" s="1"/>
  <c r="D73" i="6"/>
  <c r="G73" i="6" s="1"/>
  <c r="D72" i="6"/>
  <c r="G72" i="6" s="1"/>
  <c r="D71" i="6"/>
  <c r="G71" i="6" s="1"/>
  <c r="D70" i="6"/>
  <c r="G70" i="6" s="1"/>
  <c r="D69" i="6"/>
  <c r="G69" i="6" s="1"/>
  <c r="D67" i="6"/>
  <c r="G67" i="6" s="1"/>
  <c r="D66" i="6"/>
  <c r="G66" i="6" s="1"/>
  <c r="D65" i="6"/>
  <c r="G65" i="6" s="1"/>
  <c r="D63" i="6"/>
  <c r="G63" i="6" s="1"/>
  <c r="D62" i="6"/>
  <c r="G62" i="6" s="1"/>
  <c r="D61" i="6"/>
  <c r="G61" i="6" s="1"/>
  <c r="D60" i="6"/>
  <c r="G60" i="6" s="1"/>
  <c r="D59" i="6"/>
  <c r="G59" i="6" s="1"/>
  <c r="D58" i="6"/>
  <c r="G58" i="6" s="1"/>
  <c r="D57" i="6"/>
  <c r="G57" i="6" s="1"/>
  <c r="D55" i="6"/>
  <c r="G55" i="6" s="1"/>
  <c r="D54" i="6"/>
  <c r="G54" i="6" s="1"/>
  <c r="D53" i="6"/>
  <c r="G53" i="6" s="1"/>
  <c r="D51" i="6"/>
  <c r="G51" i="6" s="1"/>
  <c r="D50" i="6"/>
  <c r="G50" i="6" s="1"/>
  <c r="D49" i="6"/>
  <c r="G49" i="6" s="1"/>
  <c r="D48" i="6"/>
  <c r="G48" i="6" s="1"/>
  <c r="D47" i="6"/>
  <c r="G47" i="6" s="1"/>
  <c r="D46" i="6"/>
  <c r="G46" i="6" s="1"/>
  <c r="D45" i="6"/>
  <c r="G45" i="6" s="1"/>
  <c r="D44" i="6"/>
  <c r="G44" i="6" s="1"/>
  <c r="D43" i="6"/>
  <c r="G43" i="6" s="1"/>
  <c r="D41" i="6"/>
  <c r="G41" i="6" s="1"/>
  <c r="D40" i="6"/>
  <c r="G40" i="6" s="1"/>
  <c r="D39" i="6"/>
  <c r="G39" i="6" s="1"/>
  <c r="D38" i="6"/>
  <c r="G38" i="6" s="1"/>
  <c r="D37" i="6"/>
  <c r="G37" i="6" s="1"/>
  <c r="D36" i="6"/>
  <c r="G36" i="6" s="1"/>
  <c r="D35" i="6"/>
  <c r="G35" i="6" s="1"/>
  <c r="D34" i="6"/>
  <c r="G34" i="6" s="1"/>
  <c r="D33" i="6"/>
  <c r="G33" i="6" s="1"/>
  <c r="D31" i="6"/>
  <c r="G31" i="6" s="1"/>
  <c r="D30" i="6"/>
  <c r="G30" i="6" s="1"/>
  <c r="D29" i="6"/>
  <c r="G29" i="6" s="1"/>
  <c r="D28" i="6"/>
  <c r="G28" i="6" s="1"/>
  <c r="D27" i="6"/>
  <c r="G27" i="6" s="1"/>
  <c r="D26" i="6"/>
  <c r="G26" i="6" s="1"/>
  <c r="D25" i="6"/>
  <c r="G25" i="6" s="1"/>
  <c r="D24" i="6"/>
  <c r="G24" i="6" s="1"/>
  <c r="D23" i="6"/>
  <c r="G23" i="6" s="1"/>
  <c r="D21" i="6"/>
  <c r="G21" i="6" s="1"/>
  <c r="D20" i="6"/>
  <c r="G20" i="6" s="1"/>
  <c r="D19" i="6"/>
  <c r="G19" i="6" s="1"/>
  <c r="D18" i="6"/>
  <c r="G18" i="6" s="1"/>
  <c r="D17" i="6"/>
  <c r="G17" i="6" s="1"/>
  <c r="D16" i="6"/>
  <c r="G16" i="6" s="1"/>
  <c r="D15" i="6"/>
  <c r="G15" i="6" s="1"/>
  <c r="D14" i="6"/>
  <c r="G14" i="6" s="1"/>
  <c r="D13" i="6"/>
  <c r="G13" i="6" s="1"/>
  <c r="F68" i="6"/>
  <c r="F64" i="6"/>
  <c r="F56" i="6"/>
  <c r="F52" i="6"/>
  <c r="F42" i="6"/>
  <c r="F32" i="6"/>
  <c r="F22" i="6"/>
  <c r="F12" i="6"/>
  <c r="F4" i="6"/>
  <c r="E68" i="6"/>
  <c r="E64" i="6"/>
  <c r="E56" i="6"/>
  <c r="E52" i="6"/>
  <c r="E42" i="6"/>
  <c r="E32" i="6"/>
  <c r="E22" i="6"/>
  <c r="E12" i="6"/>
  <c r="E4" i="6"/>
  <c r="C68" i="6"/>
  <c r="C64" i="6"/>
  <c r="C56" i="6"/>
  <c r="C52" i="6"/>
  <c r="C42" i="6"/>
  <c r="C32" i="6"/>
  <c r="C22" i="6"/>
  <c r="C12" i="6"/>
  <c r="C4" i="6"/>
  <c r="B68" i="6"/>
  <c r="B64" i="6"/>
  <c r="B56" i="6"/>
  <c r="B52" i="6"/>
  <c r="B42" i="6"/>
  <c r="B32" i="6"/>
  <c r="B22" i="6"/>
  <c r="B12" i="6"/>
  <c r="B4" i="6"/>
  <c r="D52" i="6" l="1"/>
  <c r="G52" i="6" s="1"/>
  <c r="D42" i="6"/>
  <c r="G42" i="6" s="1"/>
  <c r="D68" i="6"/>
  <c r="G68" i="6" s="1"/>
  <c r="D12" i="6"/>
  <c r="G12" i="6" s="1"/>
  <c r="D22" i="6"/>
  <c r="G22" i="6" s="1"/>
  <c r="D32" i="6"/>
  <c r="G32" i="6" s="1"/>
  <c r="D64" i="6"/>
  <c r="G64" i="6" s="1"/>
  <c r="D56" i="6"/>
  <c r="G56" i="6" s="1"/>
  <c r="F76" i="6"/>
  <c r="B76" i="6"/>
  <c r="C76" i="6"/>
  <c r="D4" i="6"/>
  <c r="E76" i="6"/>
  <c r="D15" i="8"/>
  <c r="B41" i="5"/>
  <c r="G24" i="5"/>
  <c r="G15" i="5"/>
  <c r="D35" i="5"/>
  <c r="G37" i="5"/>
  <c r="G35" i="5" s="1"/>
  <c r="D5" i="5"/>
  <c r="G12" i="5"/>
  <c r="G5" i="5" s="1"/>
  <c r="C41" i="5"/>
  <c r="E41" i="5"/>
  <c r="F41" i="5"/>
  <c r="D24" i="5"/>
  <c r="D15" i="5"/>
  <c r="G15" i="8"/>
  <c r="D41" i="5" l="1"/>
  <c r="D76" i="6"/>
  <c r="G4" i="6"/>
  <c r="G76" i="6" s="1"/>
  <c r="G41" i="5"/>
</calcChain>
</file>

<file path=xl/sharedStrings.xml><?xml version="1.0" encoding="utf-8"?>
<sst xmlns="http://schemas.openxmlformats.org/spreadsheetml/2006/main" count="201" uniqueCount="147">
  <si>
    <t>Gasto Corriente</t>
  </si>
  <si>
    <t>Gasto de Capital</t>
  </si>
  <si>
    <t>Amortización de la Deuda y Disminución de Pasivos</t>
  </si>
  <si>
    <t>Relaciones Exteriores</t>
  </si>
  <si>
    <t>Otros Asuntos Sociales</t>
  </si>
  <si>
    <t>Comunicaciones</t>
  </si>
  <si>
    <t>Turismo</t>
  </si>
  <si>
    <t>Adeudos de Ejercicios Fiscales Anteriores</t>
  </si>
  <si>
    <t>Poder Ejecutivo</t>
  </si>
  <si>
    <t>Poder Legislativo</t>
  </si>
  <si>
    <t>Poder Judicial</t>
  </si>
  <si>
    <t>Instituciones Públicas de la Seguridad Social</t>
  </si>
  <si>
    <t>Entidades Paraestatales y Fideicomisos No Empresariales y No Financieros</t>
  </si>
  <si>
    <t>Entidades Paraestatales Empresariales No Financieras con Participación Estatal Mayoritaria</t>
  </si>
  <si>
    <t>Fideicomisos Financieros Públicos con Participación Estatal Mayoritaria</t>
  </si>
  <si>
    <t>Gobierno</t>
  </si>
  <si>
    <t>Justicia</t>
  </si>
  <si>
    <t>Seguridad Nacional</t>
  </si>
  <si>
    <t>Otros Servicios Generales</t>
  </si>
  <si>
    <t>Desarrollo Social</t>
  </si>
  <si>
    <t>Salud</t>
  </si>
  <si>
    <t>Transporte</t>
  </si>
  <si>
    <t>Asuntos Financieros y Hacendarios</t>
  </si>
  <si>
    <t>Agropecuaria, Silvicultura, Pesca y Caza</t>
  </si>
  <si>
    <t>Transferencias, Participaciones y Aportaciones Entre Diferentes Niveles y Ordenes de Gobierno</t>
  </si>
  <si>
    <t>Fideicomisos Empresariales No Financieros con Participación Estatal Mayoritaria</t>
  </si>
  <si>
    <t>Entidades Paraestatales Empresariales Financieras Monetarias con Participación Estatal Mayoritaria</t>
  </si>
  <si>
    <t>Vivienda y Servicios a la Comunidad</t>
  </si>
  <si>
    <t>Asuntos Económicos, Comerciales y Laborales en General</t>
  </si>
  <si>
    <t>Combustibles y Energía</t>
  </si>
  <si>
    <t>Otras Industrias y Otros Asuntos Económicos</t>
  </si>
  <si>
    <t>Otras no Clasificadas en Funciones Anteriores</t>
  </si>
  <si>
    <t>Saneamiento del Sistema Financiero</t>
  </si>
  <si>
    <t>Seguridad Social</t>
  </si>
  <si>
    <t>Previsiones</t>
  </si>
  <si>
    <t>Donativos</t>
  </si>
  <si>
    <t>Participaciones</t>
  </si>
  <si>
    <t>Aportaciones</t>
  </si>
  <si>
    <t>Convenios</t>
  </si>
  <si>
    <t>Pensiones y Jubilaciones</t>
  </si>
  <si>
    <t>Legislación</t>
  </si>
  <si>
    <t>Asuntos de Orden Público y de Seguridad Interior</t>
  </si>
  <si>
    <t>Protección Ambiental</t>
  </si>
  <si>
    <t>Recreación, Cultura y Otras Manifestaciones Sociales</t>
  </si>
  <si>
    <t>Educación</t>
  </si>
  <si>
    <t>Protección Social</t>
  </si>
  <si>
    <t>Desarrollo Económico</t>
  </si>
  <si>
    <t>Minería, Manufacturas y Construcción</t>
  </si>
  <si>
    <t>Ciencia, Tecnología e Innovación</t>
  </si>
  <si>
    <t>Transacciones de la Deuda Pública / Costo Financiero de la Deuda</t>
  </si>
  <si>
    <t>Concepto</t>
  </si>
  <si>
    <t>Aprobado</t>
  </si>
  <si>
    <t>Modificado</t>
  </si>
  <si>
    <t>Devengado</t>
  </si>
  <si>
    <t>Pagado</t>
  </si>
  <si>
    <t>Subejercicio</t>
  </si>
  <si>
    <t>Egresos</t>
  </si>
  <si>
    <t>Servicios Personales</t>
  </si>
  <si>
    <t>Servicios Generales</t>
  </si>
  <si>
    <t>Inversión Pública</t>
  </si>
  <si>
    <t>Deuda Pública</t>
  </si>
  <si>
    <t>Remuneraciones al Personal de Carácter Permanente</t>
  </si>
  <si>
    <t>Remuneraciones al Personal de Carácter Transitorio</t>
  </si>
  <si>
    <t>Remuneraciones Adicionales y Especiales</t>
  </si>
  <si>
    <t>Otras Prestaciones Sociales y Económicas</t>
  </si>
  <si>
    <t>Pago de Estímulos a Servidores Públicos</t>
  </si>
  <si>
    <t>Materiales de Administración, Emisión de Documentos y Artículos Oficiales</t>
  </si>
  <si>
    <t>Alimentos y Utensilios</t>
  </si>
  <si>
    <t>Materias Primas y Materiales de Producción y Comercialización</t>
  </si>
  <si>
    <t>Materiales y Artículos de Construcción y de Reparación</t>
  </si>
  <si>
    <t>Productos Químicos, Farmacéuticos y de Laboratorio</t>
  </si>
  <si>
    <t>Combustibles, Lubricantes y Aditivos</t>
  </si>
  <si>
    <t>Vestuario, Blancos, Prendas de Protección y Artículos Deportivos</t>
  </si>
  <si>
    <t>Materiales y Suministros Para Seguridad</t>
  </si>
  <si>
    <t>Herramientas, Refacciones y Accesorios Menores</t>
  </si>
  <si>
    <t>Servicios Básicos</t>
  </si>
  <si>
    <t>Servicios de Arrendamiento</t>
  </si>
  <si>
    <t>Servicios Profesionales, Científicos, Técnicos y Otros Servicios</t>
  </si>
  <si>
    <t>Servicios Financieros, Bancarios y Comerciales</t>
  </si>
  <si>
    <t>Servicios de Instalación, Reparación, Mantenimiento y Conservación</t>
  </si>
  <si>
    <t>Servicios de Traslado y Viáticos</t>
  </si>
  <si>
    <t>Servicios Oficiales</t>
  </si>
  <si>
    <t>Transferencias Internas y Asignaciones al Sector Público</t>
  </si>
  <si>
    <t>Transferencias al Resto del Sector Público</t>
  </si>
  <si>
    <t>Subsidios y Subvenciones</t>
  </si>
  <si>
    <t>Ayudas Sociales</t>
  </si>
  <si>
    <t>Transferencias a Fideicomisos, Mandatos y Otros Análogos</t>
  </si>
  <si>
    <t>Transferencias a la Seguridad Social</t>
  </si>
  <si>
    <t>Transferencias al Exterior</t>
  </si>
  <si>
    <t>Mobiliario y Equipo de Administración</t>
  </si>
  <si>
    <t>Mobiliario y Equipo Educacional y Recreativo</t>
  </si>
  <si>
    <t>Equipo e Instrumental Médico y de Laboratorio</t>
  </si>
  <si>
    <t>Vehículos y Equipo de Transporte</t>
  </si>
  <si>
    <t>Equipo de Defensa y Seguridad</t>
  </si>
  <si>
    <t>Maquinaria, Otros Equipos y Herramientas</t>
  </si>
  <si>
    <t>Activos Biológicos</t>
  </si>
  <si>
    <t>Bienes Inmuebles</t>
  </si>
  <si>
    <t>Activos Intangibles</t>
  </si>
  <si>
    <t>Obra Pública en Bienes de Dominio Público</t>
  </si>
  <si>
    <t>Obra Pública en Bienes Propios</t>
  </si>
  <si>
    <t>Proyectos Productivos y Acciones de Fomento</t>
  </si>
  <si>
    <t>Acciones y Participaciones de Capital</t>
  </si>
  <si>
    <t>Compra de Títulos y Valores</t>
  </si>
  <si>
    <t>Concesión de Préstamos</t>
  </si>
  <si>
    <t>Inversiones en Fideicomisos, Mandatos y Otros Análogos</t>
  </si>
  <si>
    <t>Otras Inversiones Financieras</t>
  </si>
  <si>
    <t>Provisiones para Contingencias y Otras Erogaciones Especiales</t>
  </si>
  <si>
    <t>Amortización de la Deuda Pública</t>
  </si>
  <si>
    <t>Intereses de la Deuda Pública</t>
  </si>
  <si>
    <t>Comisiones de la Deuda Pública</t>
  </si>
  <si>
    <t>Gastos de la Deuda Pública</t>
  </si>
  <si>
    <t>Costo por Coberturas</t>
  </si>
  <si>
    <t>Apoyos Financieros</t>
  </si>
  <si>
    <t>Adeudos de Ejercicios Fiscales Anteriores (Adefas)</t>
  </si>
  <si>
    <t>Ampliaciones/ (Reducciones)</t>
  </si>
  <si>
    <t>“Bajo protesta de decir verdad declaramos que los Estados Financieros y sus notas, son razonablemente correctos y son responsabilidad del emisor”</t>
  </si>
  <si>
    <t>Coordinación de la Política de Gobierno</t>
  </si>
  <si>
    <t>Materiales y Suministros</t>
  </si>
  <si>
    <t>Transferencias, Asignaciones, Subsidios y Otras Ayudas</t>
  </si>
  <si>
    <t>Bienes Muebles, Inmuebles e Intangibles</t>
  </si>
  <si>
    <t>Inversiones Financieras y Otras Provisiones</t>
  </si>
  <si>
    <t>Participaciones y Aportaciones</t>
  </si>
  <si>
    <t>Total del Egreso</t>
  </si>
  <si>
    <t>Órganos Autónomos</t>
  </si>
  <si>
    <t>Entidades Paraestatales Empresariales Financieras No Monetarias con Participación Estatal Mayoritaria</t>
  </si>
  <si>
    <t>Entidades Paramunicipales (en sus diferentes clasificaciones)</t>
  </si>
  <si>
    <t>Servicios de Comunicación Social y Publicidad</t>
  </si>
  <si>
    <t>Inversiones Para el Fomento de Actividades Productivas</t>
  </si>
  <si>
    <t>SISTEMA DE AGUA POTABLE Y ALCANTARILLADO SAN MIGUEL DE ALLENDE, GTO. 
Estado Analítico del Ejercicio del Presupuesto de Egresos
Clasificación por Objeto del Gasto (Capítulo y Concepto)
Del 1 de Enero al 30 de Septiembre de 2025
(Cifras en Pesos)</t>
  </si>
  <si>
    <t>SISTEMA DE AGUA POTABLE Y ALCANTARILLADO SAN MIGUEL DE ALLENDE, GTO. 
Estado Analítico del Ejercicio del Presupuesto de Egresos
Clasificación Económica (por Tipo de Gasto)
Del 1 de Enero al 30 de Septiembre de 2025
(Cifras en Pesos)</t>
  </si>
  <si>
    <t>31120M33A010000 CONSEJO DIRECTIVO</t>
  </si>
  <si>
    <t>31120M33A020000 DIRECCION GENERAL</t>
  </si>
  <si>
    <t>31120M33A030000 DIRECCION DE PROYECTOS Y</t>
  </si>
  <si>
    <t>31120M33A040000 DIRECCION DE OPERACION</t>
  </si>
  <si>
    <t>31120M33A050000 DIRECCION APOYO RURAL</t>
  </si>
  <si>
    <t>31120M33A060000 DIRECCION ADMINISTRACION</t>
  </si>
  <si>
    <t>31120M33A070000 DIRECCION CALIDAD DE AGU</t>
  </si>
  <si>
    <t>31120M33A080000 DIRECCION COMERCIALIZACI</t>
  </si>
  <si>
    <t>31120M33A090000 DIRECCION FACTILIDADES</t>
  </si>
  <si>
    <t>31120M33A100000 DIRECCION DE CONTRALORIA</t>
  </si>
  <si>
    <t>SISTEMA DE AGUA POTABLE Y ALCANTARILLADO SAN MIGUEL DE ALLENDE, GTO. 
Estado Analítico del Ejercicio del Presupuesto de Egresos
Clasificación Administrativa
Del 1 de Enero al 30 de Septiembre de 2025
(Cifras en Pesos)</t>
  </si>
  <si>
    <t>SISTEMA DE AGUA POTABLE Y ALCANTARILLADO SAN MIGUEL DE ALLENDE, GTO. 
Estado Analítico del Ejercicio del Presupuesto de Egresos
Clasificación Funcional (Finalidad y Función)
Del 1 de Enero al 30 de Septiembre de 2025
(Cifras en Pesos)</t>
  </si>
  <si>
    <t>_________________________</t>
  </si>
  <si>
    <t>DIRECCION ADMINISTRATIVA</t>
  </si>
  <si>
    <t xml:space="preserve">DIRECTOR GENERAL
</t>
  </si>
  <si>
    <t>LIC. MARIA DE LOURDES MORALES ROJAS</t>
  </si>
  <si>
    <t xml:space="preserve">ING FRANCISCO IVÁN UREÑA GUTIÉRREZ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</si>
</sst>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44" formatCode="_-&quot;$&quot;* #,##0.00_-;\-&quot;$&quot;* #,##0.00_-;_-&quot;$&quot;* &quot;-&quot;??_-;_-@_-"/>
    <numFmt numFmtId="43" formatCode="_-* #,##0.00_-;\-* #,##0.00_-;_-* &quot;-&quot;??_-;_-@_-"/>
    <numFmt numFmtId="164" formatCode="_-[$€-2]* #,##0.00_-;\-[$€-2]* #,##0.00_-;_-[$€-2]* &quot;-&quot;??_-"/>
  </numFmts>
  <fonts count="13" x14ac:knownFonts="1">
    <font>
      <sz val="8"/>
      <color theme="1"/>
      <name val="Arial"/>
      <family val="2"/>
    </font>
    <font>
      <sz val="11"/>
      <color theme="1"/>
      <name val="Calibri"/>
      <family val="2"/>
      <scheme val="minor"/>
    </font>
    <font>
      <sz val="10"/>
      <name val="Arial"/>
      <family val="2"/>
    </font>
    <font>
      <sz val="8"/>
      <name val="Arial"/>
      <family val="2"/>
    </font>
    <font>
      <sz val="11"/>
      <color indexed="8"/>
      <name val="Calibri"/>
      <family val="2"/>
    </font>
    <font>
      <sz val="11"/>
      <color theme="1"/>
      <name val="Calibri"/>
      <family val="2"/>
      <scheme val="minor"/>
    </font>
    <font>
      <sz val="10"/>
      <color theme="1"/>
      <name val="Times New Roman"/>
      <family val="2"/>
    </font>
    <font>
      <b/>
      <sz val="8"/>
      <name val="Arial"/>
      <family val="2"/>
    </font>
    <font>
      <sz val="8"/>
      <color theme="0"/>
      <name val="Arial"/>
      <family val="2"/>
    </font>
    <font>
      <b/>
      <sz val="8"/>
      <color theme="0"/>
      <name val="Arial"/>
      <family val="2"/>
    </font>
    <font>
      <sz val="9"/>
      <color theme="1"/>
      <name val="Arial"/>
      <family val="2"/>
    </font>
    <font>
      <sz val="9"/>
      <name val="Arial"/>
      <family val="2"/>
    </font>
    <font>
      <sz val="9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theme="6" tint="0.39997558519241921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41">
    <xf numFmtId="0" fontId="0" fillId="0" borderId="0"/>
    <xf numFmtId="164" fontId="2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5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5" fillId="0" borderId="0"/>
    <xf numFmtId="0" fontId="2" fillId="0" borderId="0"/>
    <xf numFmtId="0" fontId="6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5" fillId="0" borderId="0"/>
    <xf numFmtId="0" fontId="5" fillId="0" borderId="0"/>
    <xf numFmtId="43" fontId="1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</cellStyleXfs>
  <cellXfs count="52">
    <xf numFmtId="0" fontId="0" fillId="0" borderId="0" xfId="0"/>
    <xf numFmtId="0" fontId="0" fillId="0" borderId="0" xfId="0" applyProtection="1">
      <protection locked="0"/>
    </xf>
    <xf numFmtId="4" fontId="7" fillId="2" borderId="5" xfId="9" applyNumberFormat="1" applyFont="1" applyFill="1" applyBorder="1" applyAlignment="1">
      <alignment horizontal="center" vertical="center" wrapText="1"/>
    </xf>
    <xf numFmtId="0" fontId="3" fillId="0" borderId="0" xfId="0" applyFont="1" applyAlignment="1">
      <alignment horizontal="left"/>
    </xf>
    <xf numFmtId="4" fontId="3" fillId="0" borderId="9" xfId="9" applyNumberFormat="1" applyFont="1" applyBorder="1" applyAlignment="1">
      <alignment horizontal="center" vertical="center" wrapText="1"/>
    </xf>
    <xf numFmtId="0" fontId="7" fillId="0" borderId="1" xfId="0" applyFont="1" applyBorder="1" applyAlignment="1">
      <alignment horizontal="left" vertical="center"/>
    </xf>
    <xf numFmtId="0" fontId="8" fillId="0" borderId="1" xfId="0" applyFont="1" applyBorder="1" applyAlignment="1">
      <alignment horizontal="center" vertical="center" wrapText="1"/>
    </xf>
    <xf numFmtId="0" fontId="7" fillId="0" borderId="4" xfId="0" applyFont="1" applyBorder="1" applyAlignment="1" applyProtection="1">
      <alignment horizontal="center"/>
      <protection locked="0"/>
    </xf>
    <xf numFmtId="0" fontId="7" fillId="0" borderId="7" xfId="0" applyFont="1" applyBorder="1" applyAlignment="1" applyProtection="1">
      <alignment horizontal="center"/>
      <protection locked="0"/>
    </xf>
    <xf numFmtId="0" fontId="7" fillId="0" borderId="1" xfId="0" applyFont="1" applyBorder="1" applyAlignment="1">
      <alignment horizontal="left"/>
    </xf>
    <xf numFmtId="0" fontId="9" fillId="0" borderId="1" xfId="0" applyFont="1" applyBorder="1" applyAlignment="1">
      <alignment horizontal="left"/>
    </xf>
    <xf numFmtId="0" fontId="3" fillId="0" borderId="0" xfId="0" applyFont="1" applyAlignment="1">
      <alignment horizontal="left" indent="1"/>
    </xf>
    <xf numFmtId="0" fontId="3" fillId="0" borderId="4" xfId="0" applyFont="1" applyBorder="1" applyAlignment="1">
      <alignment horizontal="left" indent="1"/>
    </xf>
    <xf numFmtId="0" fontId="3" fillId="0" borderId="2" xfId="9" applyFont="1" applyBorder="1" applyAlignment="1">
      <alignment horizontal="left" vertical="center" indent="1"/>
    </xf>
    <xf numFmtId="0" fontId="3" fillId="0" borderId="3" xfId="0" applyFont="1" applyBorder="1" applyAlignment="1" applyProtection="1">
      <alignment horizontal="left" indent="1"/>
      <protection locked="0"/>
    </xf>
    <xf numFmtId="0" fontId="0" fillId="0" borderId="0" xfId="0" applyAlignment="1" applyProtection="1">
      <alignment horizontal="left" indent="1"/>
      <protection locked="0"/>
    </xf>
    <xf numFmtId="0" fontId="0" fillId="0" borderId="0" xfId="0" applyAlignment="1" applyProtection="1">
      <alignment horizontal="left" wrapText="1" indent="1"/>
      <protection locked="0"/>
    </xf>
    <xf numFmtId="0" fontId="3" fillId="0" borderId="0" xfId="0" applyFont="1" applyAlignment="1">
      <alignment horizontal="left" wrapText="1" indent="1"/>
    </xf>
    <xf numFmtId="0" fontId="7" fillId="2" borderId="3" xfId="9" applyFont="1" applyFill="1" applyBorder="1" applyAlignment="1">
      <alignment horizontal="center" vertical="center"/>
    </xf>
    <xf numFmtId="0" fontId="7" fillId="2" borderId="2" xfId="9" applyFont="1" applyFill="1" applyBorder="1" applyAlignment="1">
      <alignment vertical="center"/>
    </xf>
    <xf numFmtId="0" fontId="7" fillId="0" borderId="0" xfId="9" applyFont="1" applyAlignment="1">
      <alignment vertical="center"/>
    </xf>
    <xf numFmtId="0" fontId="7" fillId="0" borderId="11" xfId="9" applyFont="1" applyBorder="1" applyAlignment="1">
      <alignment horizontal="center" vertical="center" wrapText="1"/>
    </xf>
    <xf numFmtId="0" fontId="3" fillId="0" borderId="4" xfId="0" applyFont="1" applyBorder="1"/>
    <xf numFmtId="0" fontId="7" fillId="0" borderId="0" xfId="0" applyFont="1"/>
    <xf numFmtId="0" fontId="7" fillId="0" borderId="3" xfId="0" applyFont="1" applyBorder="1"/>
    <xf numFmtId="0" fontId="7" fillId="0" borderId="8" xfId="0" applyFont="1" applyBorder="1" applyAlignment="1" applyProtection="1">
      <alignment horizontal="center"/>
      <protection locked="0"/>
    </xf>
    <xf numFmtId="4" fontId="3" fillId="0" borderId="11" xfId="0" applyNumberFormat="1" applyFont="1" applyBorder="1" applyProtection="1">
      <protection locked="0"/>
    </xf>
    <xf numFmtId="4" fontId="7" fillId="0" borderId="5" xfId="0" applyNumberFormat="1" applyFont="1" applyBorder="1" applyProtection="1">
      <protection locked="0"/>
    </xf>
    <xf numFmtId="4" fontId="0" fillId="0" borderId="0" xfId="0" applyNumberFormat="1" applyProtection="1">
      <protection locked="0"/>
    </xf>
    <xf numFmtId="4" fontId="3" fillId="0" borderId="10" xfId="0" applyNumberFormat="1" applyFont="1" applyBorder="1" applyProtection="1">
      <protection locked="0"/>
    </xf>
    <xf numFmtId="4" fontId="7" fillId="0" borderId="10" xfId="0" applyNumberFormat="1" applyFont="1" applyBorder="1" applyProtection="1">
      <protection locked="0"/>
    </xf>
    <xf numFmtId="4" fontId="7" fillId="0" borderId="9" xfId="0" applyNumberFormat="1" applyFont="1" applyBorder="1" applyProtection="1">
      <protection locked="0"/>
    </xf>
    <xf numFmtId="4" fontId="7" fillId="0" borderId="11" xfId="0" applyNumberFormat="1" applyFont="1" applyBorder="1" applyProtection="1">
      <protection locked="0"/>
    </xf>
    <xf numFmtId="4" fontId="7" fillId="3" borderId="10" xfId="0" applyNumberFormat="1" applyFont="1" applyFill="1" applyBorder="1" applyProtection="1">
      <protection locked="0"/>
    </xf>
    <xf numFmtId="0" fontId="11" fillId="0" borderId="0" xfId="8" applyFont="1" applyFill="1" applyBorder="1" applyAlignment="1" applyProtection="1">
      <alignment horizontal="center" vertical="top"/>
      <protection locked="0"/>
    </xf>
    <xf numFmtId="0" fontId="10" fillId="0" borderId="0" xfId="0" applyFont="1" applyProtection="1">
      <protection locked="0"/>
    </xf>
    <xf numFmtId="0" fontId="11" fillId="0" borderId="0" xfId="8" applyFont="1" applyAlignment="1" applyProtection="1">
      <alignment horizontal="center" wrapText="1"/>
      <protection locked="0"/>
    </xf>
    <xf numFmtId="0" fontId="12" fillId="0" borderId="0" xfId="40" applyFont="1"/>
    <xf numFmtId="0" fontId="10" fillId="0" borderId="0" xfId="0" applyFont="1"/>
    <xf numFmtId="0" fontId="11" fillId="0" borderId="0" xfId="8" applyFont="1" applyBorder="1" applyAlignment="1" applyProtection="1">
      <alignment horizontal="center" vertical="center" wrapText="1"/>
      <protection locked="0"/>
    </xf>
    <xf numFmtId="4" fontId="7" fillId="2" borderId="9" xfId="9" applyNumberFormat="1" applyFont="1" applyFill="1" applyBorder="1" applyAlignment="1">
      <alignment horizontal="center" vertical="center" wrapText="1"/>
    </xf>
    <xf numFmtId="4" fontId="7" fillId="2" borderId="10" xfId="9" applyNumberFormat="1" applyFont="1" applyFill="1" applyBorder="1" applyAlignment="1">
      <alignment horizontal="center" vertical="center" wrapText="1"/>
    </xf>
    <xf numFmtId="0" fontId="7" fillId="2" borderId="13" xfId="9" applyFont="1" applyFill="1" applyBorder="1" applyAlignment="1" applyProtection="1">
      <alignment horizontal="center" vertical="center" wrapText="1"/>
      <protection locked="0"/>
    </xf>
    <xf numFmtId="0" fontId="7" fillId="2" borderId="12" xfId="9" applyFont="1" applyFill="1" applyBorder="1" applyAlignment="1" applyProtection="1">
      <alignment horizontal="center" vertical="center" wrapText="1"/>
      <protection locked="0"/>
    </xf>
    <xf numFmtId="0" fontId="7" fillId="2" borderId="2" xfId="9" applyFont="1" applyFill="1" applyBorder="1" applyAlignment="1" applyProtection="1">
      <alignment horizontal="center" vertical="center" wrapText="1"/>
      <protection locked="0"/>
    </xf>
    <xf numFmtId="0" fontId="7" fillId="2" borderId="6" xfId="9" applyFont="1" applyFill="1" applyBorder="1" applyAlignment="1" applyProtection="1">
      <alignment horizontal="center" vertical="center" wrapText="1"/>
      <protection locked="0"/>
    </xf>
    <xf numFmtId="0" fontId="7" fillId="2" borderId="7" xfId="9" applyFont="1" applyFill="1" applyBorder="1" applyAlignment="1" applyProtection="1">
      <alignment horizontal="center" vertical="center" wrapText="1"/>
      <protection locked="0"/>
    </xf>
    <xf numFmtId="0" fontId="7" fillId="2" borderId="8" xfId="9" applyFont="1" applyFill="1" applyBorder="1" applyAlignment="1" applyProtection="1">
      <alignment horizontal="center" vertical="center" wrapText="1"/>
      <protection locked="0"/>
    </xf>
    <xf numFmtId="0" fontId="11" fillId="0" borderId="0" xfId="8" applyFont="1" applyFill="1" applyBorder="1" applyAlignment="1" applyProtection="1">
      <alignment horizontal="center" vertical="top"/>
      <protection locked="0"/>
    </xf>
    <xf numFmtId="0" fontId="10" fillId="0" borderId="0" xfId="0" applyFont="1" applyAlignment="1" applyProtection="1">
      <alignment horizontal="center"/>
      <protection locked="0"/>
    </xf>
    <xf numFmtId="2" fontId="11" fillId="0" borderId="0" xfId="8" applyNumberFormat="1" applyFont="1" applyAlignment="1" applyProtection="1">
      <alignment horizontal="center"/>
      <protection locked="0"/>
    </xf>
    <xf numFmtId="2" fontId="11" fillId="0" borderId="0" xfId="8" applyNumberFormat="1" applyFont="1" applyBorder="1" applyAlignment="1" applyProtection="1">
      <alignment horizontal="center" vertical="top" wrapText="1"/>
      <protection locked="0"/>
    </xf>
  </cellXfs>
  <cellStyles count="41">
    <cellStyle name="Euro" xfId="1"/>
    <cellStyle name="Millares 2" xfId="2"/>
    <cellStyle name="Millares 2 2" xfId="3"/>
    <cellStyle name="Millares 2 2 2" xfId="33"/>
    <cellStyle name="Millares 2 2 3" xfId="25"/>
    <cellStyle name="Millares 2 2 4" xfId="17"/>
    <cellStyle name="Millares 2 3" xfId="4"/>
    <cellStyle name="Millares 2 3 2" xfId="34"/>
    <cellStyle name="Millares 2 3 3" xfId="26"/>
    <cellStyle name="Millares 2 3 4" xfId="18"/>
    <cellStyle name="Millares 2 4" xfId="32"/>
    <cellStyle name="Millares 2 5" xfId="24"/>
    <cellStyle name="Millares 2 6" xfId="16"/>
    <cellStyle name="Millares 3" xfId="5"/>
    <cellStyle name="Millares 3 2" xfId="35"/>
    <cellStyle name="Millares 3 3" xfId="27"/>
    <cellStyle name="Millares 3 4" xfId="19"/>
    <cellStyle name="Moneda 2" xfId="6"/>
    <cellStyle name="Moneda 2 2" xfId="36"/>
    <cellStyle name="Moneda 2 3" xfId="28"/>
    <cellStyle name="Moneda 2 4" xfId="20"/>
    <cellStyle name="Normal" xfId="0" builtinId="0"/>
    <cellStyle name="Normal 10" xfId="40"/>
    <cellStyle name="Normal 2" xfId="7"/>
    <cellStyle name="Normal 2 2" xfId="8"/>
    <cellStyle name="Normal 2 3" xfId="37"/>
    <cellStyle name="Normal 2 4" xfId="29"/>
    <cellStyle name="Normal 2 5" xfId="21"/>
    <cellStyle name="Normal 3" xfId="9"/>
    <cellStyle name="Normal 4" xfId="10"/>
    <cellStyle name="Normal 4 2" xfId="11"/>
    <cellStyle name="Normal 5" xfId="12"/>
    <cellStyle name="Normal 5 2" xfId="13"/>
    <cellStyle name="Normal 6" xfId="14"/>
    <cellStyle name="Normal 6 2" xfId="15"/>
    <cellStyle name="Normal 6 2 2" xfId="39"/>
    <cellStyle name="Normal 6 2 3" xfId="31"/>
    <cellStyle name="Normal 6 2 4" xfId="23"/>
    <cellStyle name="Normal 6 3" xfId="38"/>
    <cellStyle name="Normal 6 4" xfId="30"/>
    <cellStyle name="Normal 6 5" xfId="2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11" Type="http://schemas.openxmlformats.org/officeDocument/2006/relationships/customXml" Target="../customXml/item3.xml"/><Relationship Id="rId5" Type="http://schemas.openxmlformats.org/officeDocument/2006/relationships/theme" Target="theme/theme1.xml"/><Relationship Id="rId10" Type="http://schemas.openxmlformats.org/officeDocument/2006/relationships/customXml" Target="../customXml/item2.xml"/><Relationship Id="rId4" Type="http://schemas.openxmlformats.org/officeDocument/2006/relationships/worksheet" Target="worksheets/sheet4.xml"/><Relationship Id="rId9" Type="http://schemas.openxmlformats.org/officeDocument/2006/relationships/customXml" Target="../customXml/item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53"/>
  <sheetViews>
    <sheetView showGridLines="0" tabSelected="1" workbookViewId="0">
      <selection sqref="A1:G1"/>
    </sheetView>
  </sheetViews>
  <sheetFormatPr baseColWidth="10" defaultColWidth="12" defaultRowHeight="11.25" x14ac:dyDescent="0.2"/>
  <cols>
    <col min="1" max="1" width="80.5" style="1" customWidth="1"/>
    <col min="2" max="7" width="18.33203125" style="1" customWidth="1"/>
    <col min="8" max="16384" width="12" style="1"/>
  </cols>
  <sheetData>
    <row r="1" spans="1:7" ht="57" customHeight="1" x14ac:dyDescent="0.2">
      <c r="A1" s="42" t="s">
        <v>140</v>
      </c>
      <c r="B1" s="43"/>
      <c r="C1" s="43"/>
      <c r="D1" s="43"/>
      <c r="E1" s="43"/>
      <c r="F1" s="43"/>
      <c r="G1" s="44"/>
    </row>
    <row r="2" spans="1:7" x14ac:dyDescent="0.2">
      <c r="A2" s="19"/>
      <c r="B2" s="45" t="s">
        <v>56</v>
      </c>
      <c r="C2" s="46"/>
      <c r="D2" s="46"/>
      <c r="E2" s="46"/>
      <c r="F2" s="47"/>
      <c r="G2" s="40" t="s">
        <v>55</v>
      </c>
    </row>
    <row r="3" spans="1:7" ht="24.95" customHeight="1" x14ac:dyDescent="0.2">
      <c r="A3" s="18" t="s">
        <v>50</v>
      </c>
      <c r="B3" s="2" t="s">
        <v>51</v>
      </c>
      <c r="C3" s="2" t="s">
        <v>114</v>
      </c>
      <c r="D3" s="2" t="s">
        <v>52</v>
      </c>
      <c r="E3" s="2" t="s">
        <v>53</v>
      </c>
      <c r="F3" s="2" t="s">
        <v>54</v>
      </c>
      <c r="G3" s="41"/>
    </row>
    <row r="4" spans="1:7" x14ac:dyDescent="0.2">
      <c r="A4" s="13"/>
      <c r="B4" s="4"/>
      <c r="C4" s="4"/>
      <c r="D4" s="4"/>
      <c r="E4" s="4"/>
      <c r="F4" s="4"/>
      <c r="G4" s="4"/>
    </row>
    <row r="5" spans="1:7" x14ac:dyDescent="0.2">
      <c r="A5" s="14" t="s">
        <v>130</v>
      </c>
      <c r="B5" s="26">
        <v>10541030.51</v>
      </c>
      <c r="C5" s="26">
        <v>-4130101.5</v>
      </c>
      <c r="D5" s="26">
        <f>B5+C5</f>
        <v>6410929.0099999998</v>
      </c>
      <c r="E5" s="26">
        <v>4338620.1399999997</v>
      </c>
      <c r="F5" s="26">
        <v>4338620.1399999997</v>
      </c>
      <c r="G5" s="26">
        <f>D5-E5</f>
        <v>2072308.87</v>
      </c>
    </row>
    <row r="6" spans="1:7" x14ac:dyDescent="0.2">
      <c r="A6" s="14" t="s">
        <v>131</v>
      </c>
      <c r="B6" s="26">
        <v>7284613.5999999996</v>
      </c>
      <c r="C6" s="26">
        <v>-377810.71</v>
      </c>
      <c r="D6" s="26">
        <f t="shared" ref="D6:D11" si="0">B6+C6</f>
        <v>6906802.8899999997</v>
      </c>
      <c r="E6" s="26">
        <v>4328016.8899999997</v>
      </c>
      <c r="F6" s="26">
        <v>4328016.8899999997</v>
      </c>
      <c r="G6" s="26">
        <f t="shared" ref="G6:G11" si="1">D6-E6</f>
        <v>2578786</v>
      </c>
    </row>
    <row r="7" spans="1:7" x14ac:dyDescent="0.2">
      <c r="A7" s="14" t="s">
        <v>132</v>
      </c>
      <c r="B7" s="26">
        <v>34509961.509999998</v>
      </c>
      <c r="C7" s="26">
        <v>22523885.890000001</v>
      </c>
      <c r="D7" s="26">
        <f t="shared" si="0"/>
        <v>57033847.399999999</v>
      </c>
      <c r="E7" s="26">
        <v>25738573.739999998</v>
      </c>
      <c r="F7" s="26">
        <v>25738573.739999998</v>
      </c>
      <c r="G7" s="26">
        <f t="shared" si="1"/>
        <v>31295273.66</v>
      </c>
    </row>
    <row r="8" spans="1:7" x14ac:dyDescent="0.2">
      <c r="A8" s="14" t="s">
        <v>133</v>
      </c>
      <c r="B8" s="26">
        <v>58438860.829999998</v>
      </c>
      <c r="C8" s="26">
        <v>-2152139.5099999998</v>
      </c>
      <c r="D8" s="26">
        <f t="shared" si="0"/>
        <v>56286721.32</v>
      </c>
      <c r="E8" s="26">
        <v>38208533.590000004</v>
      </c>
      <c r="F8" s="26">
        <v>38208533.590000004</v>
      </c>
      <c r="G8" s="26">
        <f t="shared" si="1"/>
        <v>18078187.729999997</v>
      </c>
    </row>
    <row r="9" spans="1:7" x14ac:dyDescent="0.2">
      <c r="A9" s="14" t="s">
        <v>134</v>
      </c>
      <c r="B9" s="26">
        <v>7171868.2800000003</v>
      </c>
      <c r="C9" s="26">
        <v>330158.2</v>
      </c>
      <c r="D9" s="26">
        <f t="shared" si="0"/>
        <v>7502026.4800000004</v>
      </c>
      <c r="E9" s="26">
        <v>3917969.53</v>
      </c>
      <c r="F9" s="26">
        <v>3917969.53</v>
      </c>
      <c r="G9" s="26">
        <f t="shared" si="1"/>
        <v>3584056.9500000007</v>
      </c>
    </row>
    <row r="10" spans="1:7" x14ac:dyDescent="0.2">
      <c r="A10" s="14" t="s">
        <v>135</v>
      </c>
      <c r="B10" s="26">
        <v>49163723.960000001</v>
      </c>
      <c r="C10" s="26">
        <v>-1330415.26</v>
      </c>
      <c r="D10" s="26">
        <f t="shared" si="0"/>
        <v>47833308.700000003</v>
      </c>
      <c r="E10" s="26">
        <v>33490803.260000002</v>
      </c>
      <c r="F10" s="26">
        <v>33490803.260000002</v>
      </c>
      <c r="G10" s="26">
        <f t="shared" si="1"/>
        <v>14342505.440000001</v>
      </c>
    </row>
    <row r="11" spans="1:7" x14ac:dyDescent="0.2">
      <c r="A11" s="14" t="s">
        <v>136</v>
      </c>
      <c r="B11" s="26">
        <v>27374753.289999999</v>
      </c>
      <c r="C11" s="26">
        <v>350744.39</v>
      </c>
      <c r="D11" s="26">
        <f t="shared" si="0"/>
        <v>27725497.68</v>
      </c>
      <c r="E11" s="26">
        <v>15519495.92</v>
      </c>
      <c r="F11" s="26">
        <v>15519495.92</v>
      </c>
      <c r="G11" s="26">
        <f t="shared" si="1"/>
        <v>12206001.76</v>
      </c>
    </row>
    <row r="12" spans="1:7" x14ac:dyDescent="0.2">
      <c r="A12" s="14" t="s">
        <v>137</v>
      </c>
      <c r="B12" s="26">
        <v>15963159.310000001</v>
      </c>
      <c r="C12" s="26">
        <v>-962207.01</v>
      </c>
      <c r="D12" s="26">
        <f t="shared" ref="D12" si="2">B12+C12</f>
        <v>15000952.300000001</v>
      </c>
      <c r="E12" s="26">
        <v>10664657.970000001</v>
      </c>
      <c r="F12" s="26">
        <v>10664657.970000001</v>
      </c>
      <c r="G12" s="26">
        <f t="shared" ref="G12" si="3">D12-E12</f>
        <v>4336294.33</v>
      </c>
    </row>
    <row r="13" spans="1:7" x14ac:dyDescent="0.2">
      <c r="A13" s="14" t="s">
        <v>138</v>
      </c>
      <c r="B13" s="26">
        <v>2058961.26</v>
      </c>
      <c r="C13" s="26">
        <v>-616403.27</v>
      </c>
      <c r="D13" s="26">
        <f t="shared" ref="D13" si="4">B13+C13</f>
        <v>1442557.99</v>
      </c>
      <c r="E13" s="26">
        <v>912324.5</v>
      </c>
      <c r="F13" s="26">
        <v>912324.5</v>
      </c>
      <c r="G13" s="26">
        <f t="shared" ref="G13" si="5">D13-E13</f>
        <v>530233.49</v>
      </c>
    </row>
    <row r="14" spans="1:7" x14ac:dyDescent="0.2">
      <c r="A14" s="14" t="s">
        <v>139</v>
      </c>
      <c r="B14" s="26">
        <v>1417615.7</v>
      </c>
      <c r="C14" s="26">
        <v>33228.71</v>
      </c>
      <c r="D14" s="26">
        <f t="shared" ref="D14" si="6">B14+C14</f>
        <v>1450844.41</v>
      </c>
      <c r="E14" s="26">
        <v>882722.47</v>
      </c>
      <c r="F14" s="26">
        <v>882722.47</v>
      </c>
      <c r="G14" s="26">
        <f t="shared" ref="G14" si="7">D14-E14</f>
        <v>568121.93999999994</v>
      </c>
    </row>
    <row r="15" spans="1:7" x14ac:dyDescent="0.2">
      <c r="A15" s="14"/>
      <c r="B15" s="26">
        <v>0</v>
      </c>
      <c r="C15" s="26">
        <v>0</v>
      </c>
      <c r="D15" s="26">
        <f t="shared" ref="D15:D16" si="8">B15+C15</f>
        <v>0</v>
      </c>
      <c r="E15" s="26">
        <v>0</v>
      </c>
      <c r="F15" s="26">
        <v>0</v>
      </c>
      <c r="G15" s="26">
        <f t="shared" ref="G15:G16" si="9">D15-E15</f>
        <v>0</v>
      </c>
    </row>
    <row r="16" spans="1:7" x14ac:dyDescent="0.2">
      <c r="A16" s="14"/>
      <c r="B16" s="26">
        <v>0</v>
      </c>
      <c r="C16" s="26">
        <v>0</v>
      </c>
      <c r="D16" s="26">
        <f t="shared" si="8"/>
        <v>0</v>
      </c>
      <c r="E16" s="26">
        <v>0</v>
      </c>
      <c r="F16" s="26">
        <v>0</v>
      </c>
      <c r="G16" s="26">
        <f t="shared" si="9"/>
        <v>0</v>
      </c>
    </row>
    <row r="17" spans="1:7" x14ac:dyDescent="0.2">
      <c r="A17" s="25" t="s">
        <v>122</v>
      </c>
      <c r="B17" s="27">
        <f t="shared" ref="B17:G17" si="10">SUM(B5:B16)</f>
        <v>213924548.24999997</v>
      </c>
      <c r="C17" s="27">
        <f t="shared" si="10"/>
        <v>13668939.930000002</v>
      </c>
      <c r="D17" s="27">
        <f t="shared" si="10"/>
        <v>227593488.18000004</v>
      </c>
      <c r="E17" s="27">
        <f t="shared" si="10"/>
        <v>138001718.01000002</v>
      </c>
      <c r="F17" s="27">
        <f t="shared" si="10"/>
        <v>138001718.01000002</v>
      </c>
      <c r="G17" s="27">
        <f t="shared" si="10"/>
        <v>89591770.170000002</v>
      </c>
    </row>
    <row r="18" spans="1:7" x14ac:dyDescent="0.2">
      <c r="B18" s="28"/>
      <c r="C18" s="28"/>
      <c r="D18" s="28"/>
      <c r="E18" s="28"/>
      <c r="F18" s="28"/>
      <c r="G18" s="28"/>
    </row>
    <row r="19" spans="1:7" ht="55.35" customHeight="1" x14ac:dyDescent="0.2">
      <c r="A19" s="42" t="s">
        <v>140</v>
      </c>
      <c r="B19" s="43"/>
      <c r="C19" s="43"/>
      <c r="D19" s="43"/>
      <c r="E19" s="43"/>
      <c r="F19" s="43"/>
      <c r="G19" s="44"/>
    </row>
    <row r="20" spans="1:7" x14ac:dyDescent="0.2">
      <c r="A20" s="19"/>
      <c r="B20" s="45" t="s">
        <v>56</v>
      </c>
      <c r="C20" s="46"/>
      <c r="D20" s="46"/>
      <c r="E20" s="46"/>
      <c r="F20" s="47"/>
      <c r="G20" s="40" t="s">
        <v>55</v>
      </c>
    </row>
    <row r="21" spans="1:7" ht="22.5" x14ac:dyDescent="0.2">
      <c r="A21" s="18" t="s">
        <v>50</v>
      </c>
      <c r="B21" s="2" t="s">
        <v>51</v>
      </c>
      <c r="C21" s="2" t="s">
        <v>114</v>
      </c>
      <c r="D21" s="2" t="s">
        <v>52</v>
      </c>
      <c r="E21" s="2" t="s">
        <v>53</v>
      </c>
      <c r="F21" s="2" t="s">
        <v>54</v>
      </c>
      <c r="G21" s="41"/>
    </row>
    <row r="22" spans="1:7" x14ac:dyDescent="0.2">
      <c r="A22" s="20"/>
      <c r="B22" s="21"/>
      <c r="C22" s="21"/>
      <c r="D22" s="21"/>
      <c r="E22" s="21"/>
      <c r="F22" s="21"/>
      <c r="G22" s="21"/>
    </row>
    <row r="23" spans="1:7" x14ac:dyDescent="0.2">
      <c r="A23" s="15" t="s">
        <v>8</v>
      </c>
      <c r="B23" s="26">
        <v>0</v>
      </c>
      <c r="C23" s="26">
        <v>0</v>
      </c>
      <c r="D23" s="26">
        <f>B23+C23</f>
        <v>0</v>
      </c>
      <c r="E23" s="26">
        <v>0</v>
      </c>
      <c r="F23" s="26">
        <v>0</v>
      </c>
      <c r="G23" s="26">
        <f>D23-E23</f>
        <v>0</v>
      </c>
    </row>
    <row r="24" spans="1:7" x14ac:dyDescent="0.2">
      <c r="A24" s="15" t="s">
        <v>9</v>
      </c>
      <c r="B24" s="26">
        <v>0</v>
      </c>
      <c r="C24" s="26">
        <v>0</v>
      </c>
      <c r="D24" s="26">
        <f t="shared" ref="D24:D26" si="11">B24+C24</f>
        <v>0</v>
      </c>
      <c r="E24" s="26">
        <v>0</v>
      </c>
      <c r="F24" s="26">
        <v>0</v>
      </c>
      <c r="G24" s="26">
        <f t="shared" ref="G24:G26" si="12">D24-E24</f>
        <v>0</v>
      </c>
    </row>
    <row r="25" spans="1:7" x14ac:dyDescent="0.2">
      <c r="A25" s="15" t="s">
        <v>10</v>
      </c>
      <c r="B25" s="26">
        <v>0</v>
      </c>
      <c r="C25" s="26">
        <v>0</v>
      </c>
      <c r="D25" s="26">
        <f t="shared" si="11"/>
        <v>0</v>
      </c>
      <c r="E25" s="26">
        <v>0</v>
      </c>
      <c r="F25" s="26">
        <v>0</v>
      </c>
      <c r="G25" s="26">
        <f t="shared" si="12"/>
        <v>0</v>
      </c>
    </row>
    <row r="26" spans="1:7" x14ac:dyDescent="0.2">
      <c r="A26" s="15" t="s">
        <v>123</v>
      </c>
      <c r="B26" s="26">
        <v>0</v>
      </c>
      <c r="C26" s="26">
        <v>0</v>
      </c>
      <c r="D26" s="26">
        <f t="shared" si="11"/>
        <v>0</v>
      </c>
      <c r="E26" s="26">
        <v>0</v>
      </c>
      <c r="F26" s="26">
        <v>0</v>
      </c>
      <c r="G26" s="26">
        <f t="shared" si="12"/>
        <v>0</v>
      </c>
    </row>
    <row r="27" spans="1:7" x14ac:dyDescent="0.2">
      <c r="A27" s="15"/>
      <c r="B27" s="26"/>
      <c r="C27" s="26"/>
      <c r="D27" s="26"/>
      <c r="E27" s="26"/>
      <c r="F27" s="26"/>
      <c r="G27" s="26"/>
    </row>
    <row r="28" spans="1:7" x14ac:dyDescent="0.2">
      <c r="A28" s="8" t="s">
        <v>122</v>
      </c>
      <c r="B28" s="27">
        <f t="shared" ref="B28:G28" si="13">SUM(B23:B26)</f>
        <v>0</v>
      </c>
      <c r="C28" s="27">
        <f t="shared" si="13"/>
        <v>0</v>
      </c>
      <c r="D28" s="27">
        <f t="shared" si="13"/>
        <v>0</v>
      </c>
      <c r="E28" s="27">
        <f t="shared" si="13"/>
        <v>0</v>
      </c>
      <c r="F28" s="27">
        <f t="shared" si="13"/>
        <v>0</v>
      </c>
      <c r="G28" s="27">
        <f t="shared" si="13"/>
        <v>0</v>
      </c>
    </row>
    <row r="29" spans="1:7" x14ac:dyDescent="0.2">
      <c r="B29" s="28"/>
      <c r="C29" s="28"/>
      <c r="D29" s="28"/>
      <c r="E29" s="28"/>
      <c r="F29" s="28"/>
      <c r="G29" s="28"/>
    </row>
    <row r="31" spans="1:7" ht="59.45" customHeight="1" x14ac:dyDescent="0.2">
      <c r="A31" s="45" t="s">
        <v>140</v>
      </c>
      <c r="B31" s="46"/>
      <c r="C31" s="46"/>
      <c r="D31" s="46"/>
      <c r="E31" s="46"/>
      <c r="F31" s="46"/>
      <c r="G31" s="47"/>
    </row>
    <row r="32" spans="1:7" x14ac:dyDescent="0.2">
      <c r="A32" s="19"/>
      <c r="B32" s="45" t="s">
        <v>56</v>
      </c>
      <c r="C32" s="46"/>
      <c r="D32" s="46"/>
      <c r="E32" s="46"/>
      <c r="F32" s="47"/>
      <c r="G32" s="40" t="s">
        <v>55</v>
      </c>
    </row>
    <row r="33" spans="1:7" ht="22.5" x14ac:dyDescent="0.2">
      <c r="A33" s="18" t="s">
        <v>50</v>
      </c>
      <c r="B33" s="2" t="s">
        <v>51</v>
      </c>
      <c r="C33" s="2" t="s">
        <v>114</v>
      </c>
      <c r="D33" s="2" t="s">
        <v>52</v>
      </c>
      <c r="E33" s="2" t="s">
        <v>53</v>
      </c>
      <c r="F33" s="2" t="s">
        <v>54</v>
      </c>
      <c r="G33" s="41"/>
    </row>
    <row r="34" spans="1:7" x14ac:dyDescent="0.2">
      <c r="A34" s="20"/>
      <c r="B34" s="21"/>
      <c r="C34" s="21"/>
      <c r="D34" s="21"/>
      <c r="E34" s="21"/>
      <c r="F34" s="21"/>
      <c r="G34" s="21"/>
    </row>
    <row r="35" spans="1:7" x14ac:dyDescent="0.2">
      <c r="A35" s="16" t="s">
        <v>12</v>
      </c>
      <c r="B35" s="26">
        <v>0</v>
      </c>
      <c r="C35" s="26">
        <v>0</v>
      </c>
      <c r="D35" s="26">
        <f t="shared" ref="D35:D47" si="14">B35+C35</f>
        <v>0</v>
      </c>
      <c r="E35" s="26">
        <v>0</v>
      </c>
      <c r="F35" s="26">
        <v>0</v>
      </c>
      <c r="G35" s="26">
        <f t="shared" ref="G35:G47" si="15">D35-E35</f>
        <v>0</v>
      </c>
    </row>
    <row r="36" spans="1:7" x14ac:dyDescent="0.2">
      <c r="A36" s="16"/>
      <c r="B36" s="26"/>
      <c r="C36" s="26"/>
      <c r="D36" s="26"/>
      <c r="E36" s="26"/>
      <c r="F36" s="26"/>
      <c r="G36" s="26"/>
    </row>
    <row r="37" spans="1:7" x14ac:dyDescent="0.2">
      <c r="A37" s="16" t="s">
        <v>11</v>
      </c>
      <c r="B37" s="26">
        <v>0</v>
      </c>
      <c r="C37" s="26">
        <v>0</v>
      </c>
      <c r="D37" s="26">
        <f t="shared" si="14"/>
        <v>0</v>
      </c>
      <c r="E37" s="26">
        <v>0</v>
      </c>
      <c r="F37" s="26">
        <v>0</v>
      </c>
      <c r="G37" s="26">
        <f t="shared" si="15"/>
        <v>0</v>
      </c>
    </row>
    <row r="38" spans="1:7" x14ac:dyDescent="0.2">
      <c r="A38" s="16"/>
      <c r="B38" s="26"/>
      <c r="C38" s="26"/>
      <c r="D38" s="26"/>
      <c r="E38" s="26"/>
      <c r="F38" s="26"/>
      <c r="G38" s="26"/>
    </row>
    <row r="39" spans="1:7" x14ac:dyDescent="0.2">
      <c r="A39" s="16" t="s">
        <v>13</v>
      </c>
      <c r="B39" s="26">
        <v>0</v>
      </c>
      <c r="C39" s="26">
        <v>0</v>
      </c>
      <c r="D39" s="26">
        <f t="shared" si="14"/>
        <v>0</v>
      </c>
      <c r="E39" s="26">
        <v>0</v>
      </c>
      <c r="F39" s="26">
        <v>0</v>
      </c>
      <c r="G39" s="26">
        <f t="shared" si="15"/>
        <v>0</v>
      </c>
    </row>
    <row r="40" spans="1:7" x14ac:dyDescent="0.2">
      <c r="A40" s="16"/>
      <c r="B40" s="26"/>
      <c r="C40" s="26"/>
      <c r="D40" s="26"/>
      <c r="E40" s="26"/>
      <c r="F40" s="26"/>
      <c r="G40" s="26"/>
    </row>
    <row r="41" spans="1:7" x14ac:dyDescent="0.2">
      <c r="A41" s="16" t="s">
        <v>25</v>
      </c>
      <c r="B41" s="26">
        <v>0</v>
      </c>
      <c r="C41" s="26">
        <v>0</v>
      </c>
      <c r="D41" s="26">
        <f t="shared" si="14"/>
        <v>0</v>
      </c>
      <c r="E41" s="26">
        <v>0</v>
      </c>
      <c r="F41" s="26">
        <v>0</v>
      </c>
      <c r="G41" s="26">
        <f t="shared" si="15"/>
        <v>0</v>
      </c>
    </row>
    <row r="42" spans="1:7" x14ac:dyDescent="0.2">
      <c r="A42" s="16"/>
      <c r="B42" s="26"/>
      <c r="C42" s="26"/>
      <c r="D42" s="26"/>
      <c r="E42" s="26"/>
      <c r="F42" s="26"/>
      <c r="G42" s="26"/>
    </row>
    <row r="43" spans="1:7" ht="22.5" x14ac:dyDescent="0.2">
      <c r="A43" s="16" t="s">
        <v>26</v>
      </c>
      <c r="B43" s="26">
        <v>0</v>
      </c>
      <c r="C43" s="26">
        <v>0</v>
      </c>
      <c r="D43" s="26">
        <f t="shared" si="14"/>
        <v>0</v>
      </c>
      <c r="E43" s="26">
        <v>0</v>
      </c>
      <c r="F43" s="26">
        <v>0</v>
      </c>
      <c r="G43" s="26">
        <f t="shared" si="15"/>
        <v>0</v>
      </c>
    </row>
    <row r="44" spans="1:7" x14ac:dyDescent="0.2">
      <c r="A44" s="16"/>
      <c r="B44" s="26"/>
      <c r="C44" s="26"/>
      <c r="D44" s="26"/>
      <c r="E44" s="26"/>
      <c r="F44" s="26"/>
      <c r="G44" s="26"/>
    </row>
    <row r="45" spans="1:7" ht="22.5" x14ac:dyDescent="0.2">
      <c r="A45" s="16" t="s">
        <v>124</v>
      </c>
      <c r="B45" s="26">
        <v>0</v>
      </c>
      <c r="C45" s="26">
        <v>0</v>
      </c>
      <c r="D45" s="26">
        <f t="shared" ref="D45" si="16">B45+C45</f>
        <v>0</v>
      </c>
      <c r="E45" s="26">
        <v>0</v>
      </c>
      <c r="F45" s="26">
        <v>0</v>
      </c>
      <c r="G45" s="26">
        <f t="shared" ref="G45" si="17">D45-E45</f>
        <v>0</v>
      </c>
    </row>
    <row r="46" spans="1:7" x14ac:dyDescent="0.2">
      <c r="A46" s="16"/>
      <c r="B46" s="26"/>
      <c r="C46" s="26"/>
      <c r="D46" s="26"/>
      <c r="E46" s="26"/>
      <c r="F46" s="26"/>
      <c r="G46" s="26"/>
    </row>
    <row r="47" spans="1:7" x14ac:dyDescent="0.2">
      <c r="A47" s="16" t="s">
        <v>14</v>
      </c>
      <c r="B47" s="26">
        <v>0</v>
      </c>
      <c r="C47" s="26">
        <v>0</v>
      </c>
      <c r="D47" s="26">
        <f t="shared" si="14"/>
        <v>0</v>
      </c>
      <c r="E47" s="26">
        <v>0</v>
      </c>
      <c r="F47" s="26">
        <v>0</v>
      </c>
      <c r="G47" s="26">
        <f t="shared" si="15"/>
        <v>0</v>
      </c>
    </row>
    <row r="48" spans="1:7" x14ac:dyDescent="0.2">
      <c r="A48" s="16"/>
      <c r="B48" s="26"/>
      <c r="C48" s="26"/>
      <c r="D48" s="26"/>
      <c r="E48" s="26"/>
      <c r="F48" s="26"/>
      <c r="G48" s="26"/>
    </row>
    <row r="49" spans="1:7" x14ac:dyDescent="0.2">
      <c r="A49" s="16" t="s">
        <v>125</v>
      </c>
      <c r="B49" s="26">
        <v>213924548.25</v>
      </c>
      <c r="C49" s="26">
        <v>13668939.93</v>
      </c>
      <c r="D49" s="26">
        <f t="shared" ref="D49" si="18">B49+C49</f>
        <v>227593488.18000001</v>
      </c>
      <c r="E49" s="26">
        <v>138001718.00999999</v>
      </c>
      <c r="F49" s="26">
        <v>138001718.00999999</v>
      </c>
      <c r="G49" s="26">
        <f t="shared" ref="G49" si="19">D49-E49</f>
        <v>89591770.170000017</v>
      </c>
    </row>
    <row r="50" spans="1:7" x14ac:dyDescent="0.2">
      <c r="A50" s="16"/>
      <c r="B50" s="26"/>
      <c r="C50" s="26"/>
      <c r="D50" s="26"/>
      <c r="E50" s="26"/>
      <c r="F50" s="26"/>
      <c r="G50" s="26"/>
    </row>
    <row r="51" spans="1:7" x14ac:dyDescent="0.2">
      <c r="A51" s="8" t="s">
        <v>122</v>
      </c>
      <c r="B51" s="27">
        <f t="shared" ref="B51:G51" si="20">SUM(B35:B49)</f>
        <v>213924548.25</v>
      </c>
      <c r="C51" s="27">
        <f t="shared" si="20"/>
        <v>13668939.93</v>
      </c>
      <c r="D51" s="27">
        <f t="shared" si="20"/>
        <v>227593488.18000001</v>
      </c>
      <c r="E51" s="27">
        <f t="shared" si="20"/>
        <v>138001718.00999999</v>
      </c>
      <c r="F51" s="27">
        <f t="shared" si="20"/>
        <v>138001718.00999999</v>
      </c>
      <c r="G51" s="27">
        <f t="shared" si="20"/>
        <v>89591770.170000017</v>
      </c>
    </row>
    <row r="53" spans="1:7" x14ac:dyDescent="0.2">
      <c r="A53" s="1" t="s">
        <v>115</v>
      </c>
    </row>
  </sheetData>
  <sheetProtection formatCells="0" formatColumns="0" formatRows="0" insertRows="0" deleteRows="0" autoFilter="0"/>
  <mergeCells count="9">
    <mergeCell ref="G2:G3"/>
    <mergeCell ref="A1:G1"/>
    <mergeCell ref="A19:G19"/>
    <mergeCell ref="G32:G33"/>
    <mergeCell ref="G20:G21"/>
    <mergeCell ref="A31:G31"/>
    <mergeCell ref="B2:F2"/>
    <mergeCell ref="B20:F20"/>
    <mergeCell ref="B32:F32"/>
  </mergeCells>
  <printOptions horizontalCentered="1"/>
  <pageMargins left="0.70866141732283472" right="0.70866141732283472" top="0.74803149606299213" bottom="0.74803149606299213" header="0.31496062992125984" footer="0.31496062992125984"/>
  <pageSetup paperSize="141" scale="68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18"/>
  <sheetViews>
    <sheetView showGridLines="0" topLeftCell="B1" zoomScaleNormal="100" workbookViewId="0">
      <selection activeCell="B5" sqref="B5:G15"/>
    </sheetView>
  </sheetViews>
  <sheetFormatPr baseColWidth="10" defaultColWidth="12" defaultRowHeight="11.25" x14ac:dyDescent="0.2"/>
  <cols>
    <col min="1" max="1" width="47.6640625" style="1" customWidth="1"/>
    <col min="2" max="7" width="18.33203125" style="1" customWidth="1"/>
    <col min="8" max="16384" width="12" style="1"/>
  </cols>
  <sheetData>
    <row r="1" spans="1:7" ht="50.1" customHeight="1" x14ac:dyDescent="0.2">
      <c r="A1" s="45" t="s">
        <v>129</v>
      </c>
      <c r="B1" s="46"/>
      <c r="C1" s="46"/>
      <c r="D1" s="46"/>
      <c r="E1" s="46"/>
      <c r="F1" s="46"/>
      <c r="G1" s="47"/>
    </row>
    <row r="2" spans="1:7" x14ac:dyDescent="0.2">
      <c r="A2" s="19"/>
      <c r="B2" s="45" t="s">
        <v>56</v>
      </c>
      <c r="C2" s="46"/>
      <c r="D2" s="46"/>
      <c r="E2" s="46"/>
      <c r="F2" s="47"/>
      <c r="G2" s="40" t="s">
        <v>55</v>
      </c>
    </row>
    <row r="3" spans="1:7" ht="24.95" customHeight="1" x14ac:dyDescent="0.2">
      <c r="A3" s="18" t="s">
        <v>50</v>
      </c>
      <c r="B3" s="2" t="s">
        <v>51</v>
      </c>
      <c r="C3" s="2" t="s">
        <v>114</v>
      </c>
      <c r="D3" s="2" t="s">
        <v>52</v>
      </c>
      <c r="E3" s="2" t="s">
        <v>53</v>
      </c>
      <c r="F3" s="2" t="s">
        <v>54</v>
      </c>
      <c r="G3" s="41"/>
    </row>
    <row r="4" spans="1:7" x14ac:dyDescent="0.2">
      <c r="A4" s="20"/>
      <c r="B4" s="21"/>
      <c r="C4" s="21"/>
      <c r="D4" s="21"/>
      <c r="E4" s="21"/>
      <c r="F4" s="21"/>
      <c r="G4" s="21"/>
    </row>
    <row r="5" spans="1:7" x14ac:dyDescent="0.2">
      <c r="A5" s="23" t="s">
        <v>0</v>
      </c>
      <c r="B5" s="26">
        <v>179549775.84</v>
      </c>
      <c r="C5" s="26">
        <v>76337.490000000005</v>
      </c>
      <c r="D5" s="26">
        <f>B5+C5</f>
        <v>179626113.33000001</v>
      </c>
      <c r="E5" s="26">
        <v>119185629.31999999</v>
      </c>
      <c r="F5" s="26">
        <v>119185629.31999999</v>
      </c>
      <c r="G5" s="26">
        <f>D5-E5</f>
        <v>60440484.01000002</v>
      </c>
    </row>
    <row r="6" spans="1:7" x14ac:dyDescent="0.2">
      <c r="A6" s="23"/>
      <c r="B6" s="26"/>
      <c r="C6" s="26"/>
      <c r="D6" s="26"/>
      <c r="E6" s="26"/>
      <c r="F6" s="26"/>
      <c r="G6" s="26"/>
    </row>
    <row r="7" spans="1:7" x14ac:dyDescent="0.2">
      <c r="A7" s="23" t="s">
        <v>1</v>
      </c>
      <c r="B7" s="26">
        <v>34374772.409999996</v>
      </c>
      <c r="C7" s="26">
        <v>13592602.439999999</v>
      </c>
      <c r="D7" s="26">
        <f>B7+C7</f>
        <v>47967374.849999994</v>
      </c>
      <c r="E7" s="26">
        <v>18816088.690000001</v>
      </c>
      <c r="F7" s="26">
        <v>18816088.690000001</v>
      </c>
      <c r="G7" s="26">
        <f>D7-E7</f>
        <v>29151286.159999993</v>
      </c>
    </row>
    <row r="8" spans="1:7" x14ac:dyDescent="0.2">
      <c r="A8" s="23"/>
      <c r="B8" s="26"/>
      <c r="C8" s="26"/>
      <c r="D8" s="26"/>
      <c r="E8" s="26"/>
      <c r="F8" s="26"/>
      <c r="G8" s="26"/>
    </row>
    <row r="9" spans="1:7" x14ac:dyDescent="0.2">
      <c r="A9" s="23" t="s">
        <v>2</v>
      </c>
      <c r="B9" s="26">
        <v>0</v>
      </c>
      <c r="C9" s="26">
        <v>0</v>
      </c>
      <c r="D9" s="26">
        <f>B9+C9</f>
        <v>0</v>
      </c>
      <c r="E9" s="26">
        <v>0</v>
      </c>
      <c r="F9" s="26">
        <v>0</v>
      </c>
      <c r="G9" s="26">
        <f>D9-E9</f>
        <v>0</v>
      </c>
    </row>
    <row r="10" spans="1:7" x14ac:dyDescent="0.2">
      <c r="A10" s="23"/>
      <c r="B10" s="26"/>
      <c r="C10" s="26"/>
      <c r="D10" s="26"/>
      <c r="E10" s="26"/>
      <c r="F10" s="26"/>
      <c r="G10" s="26"/>
    </row>
    <row r="11" spans="1:7" x14ac:dyDescent="0.2">
      <c r="A11" s="23" t="s">
        <v>39</v>
      </c>
      <c r="B11" s="26">
        <v>0</v>
      </c>
      <c r="C11" s="26">
        <v>0</v>
      </c>
      <c r="D11" s="26">
        <f>B11+C11</f>
        <v>0</v>
      </c>
      <c r="E11" s="26">
        <v>0</v>
      </c>
      <c r="F11" s="26">
        <v>0</v>
      </c>
      <c r="G11" s="26">
        <f>D11-E11</f>
        <v>0</v>
      </c>
    </row>
    <row r="12" spans="1:7" x14ac:dyDescent="0.2">
      <c r="A12" s="23"/>
      <c r="B12" s="26"/>
      <c r="C12" s="26"/>
      <c r="D12" s="26"/>
      <c r="E12" s="26"/>
      <c r="F12" s="26"/>
      <c r="G12" s="26"/>
    </row>
    <row r="13" spans="1:7" x14ac:dyDescent="0.2">
      <c r="A13" s="24" t="s">
        <v>36</v>
      </c>
      <c r="B13" s="26">
        <v>0</v>
      </c>
      <c r="C13" s="26">
        <v>0</v>
      </c>
      <c r="D13" s="26">
        <f>B13+C13</f>
        <v>0</v>
      </c>
      <c r="E13" s="26">
        <v>0</v>
      </c>
      <c r="F13" s="26">
        <v>0</v>
      </c>
      <c r="G13" s="26">
        <f>D13-E13</f>
        <v>0</v>
      </c>
    </row>
    <row r="14" spans="1:7" x14ac:dyDescent="0.2">
      <c r="A14" s="22"/>
      <c r="B14" s="29"/>
      <c r="C14" s="29"/>
      <c r="D14" s="29"/>
      <c r="E14" s="29"/>
      <c r="F14" s="29"/>
      <c r="G14" s="29"/>
    </row>
    <row r="15" spans="1:7" x14ac:dyDescent="0.2">
      <c r="A15" s="7" t="s">
        <v>122</v>
      </c>
      <c r="B15" s="30">
        <f t="shared" ref="B15:G15" si="0">SUM(B5+B7+B9+B11+B13)</f>
        <v>213924548.25</v>
      </c>
      <c r="C15" s="30">
        <f t="shared" si="0"/>
        <v>13668939.93</v>
      </c>
      <c r="D15" s="30">
        <f t="shared" si="0"/>
        <v>227593488.18000001</v>
      </c>
      <c r="E15" s="30">
        <f t="shared" si="0"/>
        <v>138001718.00999999</v>
      </c>
      <c r="F15" s="30">
        <f t="shared" si="0"/>
        <v>138001718.00999999</v>
      </c>
      <c r="G15" s="30">
        <f t="shared" si="0"/>
        <v>89591770.170000017</v>
      </c>
    </row>
    <row r="18" spans="1:1" x14ac:dyDescent="0.2">
      <c r="A18" s="1" t="s">
        <v>115</v>
      </c>
    </row>
  </sheetData>
  <sheetProtection formatCells="0" formatColumns="0" formatRows="0" autoFilter="0"/>
  <mergeCells count="3">
    <mergeCell ref="G2:G3"/>
    <mergeCell ref="A1:G1"/>
    <mergeCell ref="B2:F2"/>
  </mergeCells>
  <printOptions horizontalCentered="1"/>
  <pageMargins left="0.70866141732283472" right="0.70866141732283472" top="0.74803149606299213" bottom="0.74803149606299213" header="0.31496062992125984" footer="0.31496062992125984"/>
  <pageSetup paperSize="141" scale="95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83"/>
  <sheetViews>
    <sheetView showGridLines="0" topLeftCell="A52" zoomScale="85" zoomScaleNormal="85" workbookViewId="0">
      <selection activeCell="C70" sqref="C70"/>
    </sheetView>
  </sheetViews>
  <sheetFormatPr baseColWidth="10" defaultColWidth="12" defaultRowHeight="11.25" x14ac:dyDescent="0.2"/>
  <cols>
    <col min="1" max="1" width="62.83203125" style="1" customWidth="1"/>
    <col min="2" max="2" width="18.33203125" style="1" customWidth="1"/>
    <col min="3" max="3" width="19.83203125" style="1" customWidth="1"/>
    <col min="4" max="7" width="18.33203125" style="1" customWidth="1"/>
    <col min="8" max="16384" width="12" style="1"/>
  </cols>
  <sheetData>
    <row r="1" spans="1:8" ht="60.6" customHeight="1" x14ac:dyDescent="0.2">
      <c r="A1" s="46" t="s">
        <v>128</v>
      </c>
      <c r="B1" s="46"/>
      <c r="C1" s="46"/>
      <c r="D1" s="46"/>
      <c r="E1" s="46"/>
      <c r="F1" s="46"/>
      <c r="G1" s="47"/>
    </row>
    <row r="2" spans="1:8" x14ac:dyDescent="0.2">
      <c r="A2" s="19"/>
      <c r="B2" s="45" t="s">
        <v>56</v>
      </c>
      <c r="C2" s="46"/>
      <c r="D2" s="46"/>
      <c r="E2" s="46"/>
      <c r="F2" s="47"/>
      <c r="G2" s="40" t="s">
        <v>55</v>
      </c>
    </row>
    <row r="3" spans="1:8" ht="24.95" customHeight="1" x14ac:dyDescent="0.2">
      <c r="A3" s="18" t="s">
        <v>50</v>
      </c>
      <c r="B3" s="2" t="s">
        <v>51</v>
      </c>
      <c r="C3" s="2" t="s">
        <v>114</v>
      </c>
      <c r="D3" s="2" t="s">
        <v>52</v>
      </c>
      <c r="E3" s="2" t="s">
        <v>53</v>
      </c>
      <c r="F3" s="2" t="s">
        <v>54</v>
      </c>
      <c r="G3" s="41"/>
    </row>
    <row r="4" spans="1:8" x14ac:dyDescent="0.2">
      <c r="A4" s="9" t="s">
        <v>57</v>
      </c>
      <c r="B4" s="31">
        <f>SUM(B5:B11)</f>
        <v>86609330.600000009</v>
      </c>
      <c r="C4" s="31">
        <f>SUM(C5:C11)</f>
        <v>-7746594.8399999999</v>
      </c>
      <c r="D4" s="31">
        <f>B4+C4</f>
        <v>78862735.760000005</v>
      </c>
      <c r="E4" s="31">
        <f>SUM(E5:E11)</f>
        <v>52929484.250000007</v>
      </c>
      <c r="F4" s="31">
        <f>SUM(F5:F11)</f>
        <v>52929484.250000007</v>
      </c>
      <c r="G4" s="31">
        <f>D4-E4</f>
        <v>25933251.509999998</v>
      </c>
    </row>
    <row r="5" spans="1:8" x14ac:dyDescent="0.2">
      <c r="A5" s="11" t="s">
        <v>61</v>
      </c>
      <c r="B5" s="26">
        <v>48936345.969999999</v>
      </c>
      <c r="C5" s="26">
        <v>-7117533.1299999999</v>
      </c>
      <c r="D5" s="26">
        <f t="shared" ref="D5:D68" si="0">B5+C5</f>
        <v>41818812.839999996</v>
      </c>
      <c r="E5" s="26">
        <v>31290596.370000001</v>
      </c>
      <c r="F5" s="26">
        <v>31290596.370000001</v>
      </c>
      <c r="G5" s="26">
        <f t="shared" ref="G5:G68" si="1">D5-E5</f>
        <v>10528216.469999995</v>
      </c>
      <c r="H5" s="6">
        <v>1100</v>
      </c>
    </row>
    <row r="6" spans="1:8" x14ac:dyDescent="0.2">
      <c r="A6" s="11" t="s">
        <v>62</v>
      </c>
      <c r="B6" s="26">
        <v>3441103.2</v>
      </c>
      <c r="C6" s="26">
        <v>11868.38</v>
      </c>
      <c r="D6" s="26">
        <f t="shared" si="0"/>
        <v>3452971.58</v>
      </c>
      <c r="E6" s="26">
        <v>2209079.35</v>
      </c>
      <c r="F6" s="26">
        <v>2209079.35</v>
      </c>
      <c r="G6" s="26">
        <f t="shared" si="1"/>
        <v>1243892.23</v>
      </c>
      <c r="H6" s="6">
        <v>1200</v>
      </c>
    </row>
    <row r="7" spans="1:8" x14ac:dyDescent="0.2">
      <c r="A7" s="11" t="s">
        <v>63</v>
      </c>
      <c r="B7" s="26">
        <v>8003561.6299999999</v>
      </c>
      <c r="C7" s="26">
        <v>270589.58</v>
      </c>
      <c r="D7" s="26">
        <f t="shared" si="0"/>
        <v>8274151.21</v>
      </c>
      <c r="E7" s="26">
        <v>1172042.94</v>
      </c>
      <c r="F7" s="26">
        <v>1172042.94</v>
      </c>
      <c r="G7" s="26">
        <f t="shared" si="1"/>
        <v>7102108.2699999996</v>
      </c>
      <c r="H7" s="6">
        <v>1300</v>
      </c>
    </row>
    <row r="8" spans="1:8" x14ac:dyDescent="0.2">
      <c r="A8" s="11" t="s">
        <v>33</v>
      </c>
      <c r="B8" s="26">
        <v>13920439.02</v>
      </c>
      <c r="C8" s="26">
        <v>0</v>
      </c>
      <c r="D8" s="26">
        <f t="shared" si="0"/>
        <v>13920439.02</v>
      </c>
      <c r="E8" s="26">
        <v>10295084.16</v>
      </c>
      <c r="F8" s="26">
        <v>10295084.16</v>
      </c>
      <c r="G8" s="26">
        <f t="shared" si="1"/>
        <v>3625354.8599999994</v>
      </c>
      <c r="H8" s="6">
        <v>1400</v>
      </c>
    </row>
    <row r="9" spans="1:8" x14ac:dyDescent="0.2">
      <c r="A9" s="11" t="s">
        <v>64</v>
      </c>
      <c r="B9" s="26">
        <v>12307880.779999999</v>
      </c>
      <c r="C9" s="26">
        <v>-911519.67</v>
      </c>
      <c r="D9" s="26">
        <f t="shared" si="0"/>
        <v>11396361.109999999</v>
      </c>
      <c r="E9" s="26">
        <v>7962681.4299999997</v>
      </c>
      <c r="F9" s="26">
        <v>7962681.4299999997</v>
      </c>
      <c r="G9" s="26">
        <f t="shared" si="1"/>
        <v>3433679.6799999997</v>
      </c>
      <c r="H9" s="6">
        <v>1500</v>
      </c>
    </row>
    <row r="10" spans="1:8" x14ac:dyDescent="0.2">
      <c r="A10" s="11" t="s">
        <v>34</v>
      </c>
      <c r="B10" s="26">
        <v>0</v>
      </c>
      <c r="C10" s="26">
        <v>0</v>
      </c>
      <c r="D10" s="26">
        <f t="shared" si="0"/>
        <v>0</v>
      </c>
      <c r="E10" s="26">
        <v>0</v>
      </c>
      <c r="F10" s="26">
        <v>0</v>
      </c>
      <c r="G10" s="26">
        <f t="shared" si="1"/>
        <v>0</v>
      </c>
      <c r="H10" s="6">
        <v>1600</v>
      </c>
    </row>
    <row r="11" spans="1:8" x14ac:dyDescent="0.2">
      <c r="A11" s="11" t="s">
        <v>65</v>
      </c>
      <c r="B11" s="26">
        <v>0</v>
      </c>
      <c r="C11" s="26">
        <v>0</v>
      </c>
      <c r="D11" s="26">
        <f t="shared" si="0"/>
        <v>0</v>
      </c>
      <c r="E11" s="26">
        <v>0</v>
      </c>
      <c r="F11" s="26">
        <v>0</v>
      </c>
      <c r="G11" s="26">
        <f t="shared" si="1"/>
        <v>0</v>
      </c>
      <c r="H11" s="6">
        <v>1700</v>
      </c>
    </row>
    <row r="12" spans="1:8" x14ac:dyDescent="0.2">
      <c r="A12" s="9" t="s">
        <v>117</v>
      </c>
      <c r="B12" s="32">
        <f>SUM(B13:B21)</f>
        <v>21031417.339999996</v>
      </c>
      <c r="C12" s="32">
        <f>SUM(C13:C21)</f>
        <v>5193113.29</v>
      </c>
      <c r="D12" s="32">
        <f t="shared" si="0"/>
        <v>26224530.629999995</v>
      </c>
      <c r="E12" s="32">
        <f>SUM(E13:E21)</f>
        <v>15125631.91</v>
      </c>
      <c r="F12" s="32">
        <f>SUM(F13:F21)</f>
        <v>15125631.91</v>
      </c>
      <c r="G12" s="32">
        <f t="shared" si="1"/>
        <v>11098898.719999995</v>
      </c>
      <c r="H12" s="10">
        <v>0</v>
      </c>
    </row>
    <row r="13" spans="1:8" x14ac:dyDescent="0.2">
      <c r="A13" s="11" t="s">
        <v>66</v>
      </c>
      <c r="B13" s="26">
        <v>1567365.26</v>
      </c>
      <c r="C13" s="26">
        <v>-106670</v>
      </c>
      <c r="D13" s="26">
        <f t="shared" si="0"/>
        <v>1460695.26</v>
      </c>
      <c r="E13" s="26">
        <v>1012821.12</v>
      </c>
      <c r="F13" s="26">
        <v>1012821.12</v>
      </c>
      <c r="G13" s="26">
        <f t="shared" si="1"/>
        <v>447874.14</v>
      </c>
      <c r="H13" s="6">
        <v>2100</v>
      </c>
    </row>
    <row r="14" spans="1:8" x14ac:dyDescent="0.2">
      <c r="A14" s="11" t="s">
        <v>67</v>
      </c>
      <c r="B14" s="26">
        <v>243817.52</v>
      </c>
      <c r="C14" s="26">
        <v>0</v>
      </c>
      <c r="D14" s="26">
        <f t="shared" si="0"/>
        <v>243817.52</v>
      </c>
      <c r="E14" s="26">
        <v>107418.56</v>
      </c>
      <c r="F14" s="26">
        <v>107418.56</v>
      </c>
      <c r="G14" s="26">
        <f t="shared" si="1"/>
        <v>136398.96</v>
      </c>
      <c r="H14" s="6">
        <v>2200</v>
      </c>
    </row>
    <row r="15" spans="1:8" x14ac:dyDescent="0.2">
      <c r="A15" s="11" t="s">
        <v>68</v>
      </c>
      <c r="B15" s="26">
        <v>0</v>
      </c>
      <c r="C15" s="26">
        <v>0</v>
      </c>
      <c r="D15" s="26">
        <f t="shared" si="0"/>
        <v>0</v>
      </c>
      <c r="E15" s="26">
        <v>0</v>
      </c>
      <c r="F15" s="26">
        <v>0</v>
      </c>
      <c r="G15" s="26">
        <f t="shared" si="1"/>
        <v>0</v>
      </c>
      <c r="H15" s="6">
        <v>2300</v>
      </c>
    </row>
    <row r="16" spans="1:8" x14ac:dyDescent="0.2">
      <c r="A16" s="11" t="s">
        <v>69</v>
      </c>
      <c r="B16" s="26">
        <v>7505018.7599999998</v>
      </c>
      <c r="C16" s="26">
        <v>2908000</v>
      </c>
      <c r="D16" s="26">
        <f t="shared" si="0"/>
        <v>10413018.76</v>
      </c>
      <c r="E16" s="26">
        <v>4617816.47</v>
      </c>
      <c r="F16" s="26">
        <v>4617816.47</v>
      </c>
      <c r="G16" s="26">
        <f t="shared" si="1"/>
        <v>5795202.29</v>
      </c>
      <c r="H16" s="6">
        <v>2400</v>
      </c>
    </row>
    <row r="17" spans="1:8" x14ac:dyDescent="0.2">
      <c r="A17" s="11" t="s">
        <v>70</v>
      </c>
      <c r="B17" s="26">
        <v>2539000</v>
      </c>
      <c r="C17" s="26">
        <v>286260</v>
      </c>
      <c r="D17" s="26">
        <f t="shared" si="0"/>
        <v>2825260</v>
      </c>
      <c r="E17" s="26">
        <v>1831886.67</v>
      </c>
      <c r="F17" s="26">
        <v>1831886.67</v>
      </c>
      <c r="G17" s="26">
        <f t="shared" si="1"/>
        <v>993373.33000000007</v>
      </c>
      <c r="H17" s="6">
        <v>2500</v>
      </c>
    </row>
    <row r="18" spans="1:8" x14ac:dyDescent="0.2">
      <c r="A18" s="11" t="s">
        <v>71</v>
      </c>
      <c r="B18" s="26">
        <v>3244224.63</v>
      </c>
      <c r="C18" s="26">
        <v>2139229.5099999998</v>
      </c>
      <c r="D18" s="26">
        <f t="shared" si="0"/>
        <v>5383454.1399999997</v>
      </c>
      <c r="E18" s="26">
        <v>3553832.5</v>
      </c>
      <c r="F18" s="26">
        <v>3553832.5</v>
      </c>
      <c r="G18" s="26">
        <f t="shared" si="1"/>
        <v>1829621.6399999997</v>
      </c>
      <c r="H18" s="6">
        <v>2600</v>
      </c>
    </row>
    <row r="19" spans="1:8" x14ac:dyDescent="0.2">
      <c r="A19" s="11" t="s">
        <v>72</v>
      </c>
      <c r="B19" s="26">
        <v>1405446</v>
      </c>
      <c r="C19" s="26">
        <v>100000</v>
      </c>
      <c r="D19" s="26">
        <f t="shared" si="0"/>
        <v>1505446</v>
      </c>
      <c r="E19" s="26">
        <v>286918.07</v>
      </c>
      <c r="F19" s="26">
        <v>286918.07</v>
      </c>
      <c r="G19" s="26">
        <f t="shared" si="1"/>
        <v>1218527.93</v>
      </c>
      <c r="H19" s="6">
        <v>2700</v>
      </c>
    </row>
    <row r="20" spans="1:8" x14ac:dyDescent="0.2">
      <c r="A20" s="11" t="s">
        <v>73</v>
      </c>
      <c r="B20" s="26">
        <v>0</v>
      </c>
      <c r="C20" s="26">
        <v>0</v>
      </c>
      <c r="D20" s="26">
        <f t="shared" si="0"/>
        <v>0</v>
      </c>
      <c r="E20" s="26">
        <v>0</v>
      </c>
      <c r="F20" s="26">
        <v>0</v>
      </c>
      <c r="G20" s="26">
        <f t="shared" si="1"/>
        <v>0</v>
      </c>
      <c r="H20" s="6">
        <v>2800</v>
      </c>
    </row>
    <row r="21" spans="1:8" x14ac:dyDescent="0.2">
      <c r="A21" s="11" t="s">
        <v>74</v>
      </c>
      <c r="B21" s="26">
        <v>4526545.17</v>
      </c>
      <c r="C21" s="26">
        <v>-133706.22</v>
      </c>
      <c r="D21" s="26">
        <f t="shared" si="0"/>
        <v>4392838.95</v>
      </c>
      <c r="E21" s="26">
        <v>3714938.52</v>
      </c>
      <c r="F21" s="26">
        <v>3714938.52</v>
      </c>
      <c r="G21" s="26">
        <f t="shared" si="1"/>
        <v>677900.43000000017</v>
      </c>
      <c r="H21" s="6">
        <v>2900</v>
      </c>
    </row>
    <row r="22" spans="1:8" x14ac:dyDescent="0.2">
      <c r="A22" s="9" t="s">
        <v>58</v>
      </c>
      <c r="B22" s="32">
        <f>SUM(B23:B31)</f>
        <v>71409027.900000006</v>
      </c>
      <c r="C22" s="32">
        <f>SUM(C23:C31)</f>
        <v>2029819.04</v>
      </c>
      <c r="D22" s="32">
        <f t="shared" si="0"/>
        <v>73438846.940000013</v>
      </c>
      <c r="E22" s="32">
        <f>SUM(E23:E31)</f>
        <v>50196613.160000004</v>
      </c>
      <c r="F22" s="32">
        <f>SUM(F23:F31)</f>
        <v>50196613.160000004</v>
      </c>
      <c r="G22" s="32">
        <f t="shared" si="1"/>
        <v>23242233.780000009</v>
      </c>
      <c r="H22" s="10">
        <v>0</v>
      </c>
    </row>
    <row r="23" spans="1:8" x14ac:dyDescent="0.2">
      <c r="A23" s="11" t="s">
        <v>75</v>
      </c>
      <c r="B23" s="26">
        <v>35690524</v>
      </c>
      <c r="C23" s="26">
        <v>-388000</v>
      </c>
      <c r="D23" s="26">
        <f t="shared" si="0"/>
        <v>35302524</v>
      </c>
      <c r="E23" s="26">
        <v>26875246.879999999</v>
      </c>
      <c r="F23" s="26">
        <v>26875246.879999999</v>
      </c>
      <c r="G23" s="26">
        <f t="shared" si="1"/>
        <v>8427277.120000001</v>
      </c>
      <c r="H23" s="6">
        <v>3100</v>
      </c>
    </row>
    <row r="24" spans="1:8" x14ac:dyDescent="0.2">
      <c r="A24" s="11" t="s">
        <v>76</v>
      </c>
      <c r="B24" s="26">
        <v>1614314.17</v>
      </c>
      <c r="C24" s="26">
        <v>2549000</v>
      </c>
      <c r="D24" s="26">
        <f t="shared" si="0"/>
        <v>4163314.17</v>
      </c>
      <c r="E24" s="26">
        <v>2446057.85</v>
      </c>
      <c r="F24" s="26">
        <v>2446057.85</v>
      </c>
      <c r="G24" s="26">
        <f t="shared" si="1"/>
        <v>1717256.3199999998</v>
      </c>
      <c r="H24" s="6">
        <v>3200</v>
      </c>
    </row>
    <row r="25" spans="1:8" x14ac:dyDescent="0.2">
      <c r="A25" s="11" t="s">
        <v>77</v>
      </c>
      <c r="B25" s="26">
        <v>8958460.5999999996</v>
      </c>
      <c r="C25" s="26">
        <v>430003</v>
      </c>
      <c r="D25" s="26">
        <f t="shared" si="0"/>
        <v>9388463.5999999996</v>
      </c>
      <c r="E25" s="26">
        <v>2916247.93</v>
      </c>
      <c r="F25" s="26">
        <v>2916247.93</v>
      </c>
      <c r="G25" s="26">
        <f t="shared" si="1"/>
        <v>6472215.6699999999</v>
      </c>
      <c r="H25" s="6">
        <v>3300</v>
      </c>
    </row>
    <row r="26" spans="1:8" x14ac:dyDescent="0.2">
      <c r="A26" s="11" t="s">
        <v>78</v>
      </c>
      <c r="B26" s="26">
        <v>2651000</v>
      </c>
      <c r="C26" s="26">
        <v>315899.28000000003</v>
      </c>
      <c r="D26" s="26">
        <f t="shared" si="0"/>
        <v>2966899.2800000003</v>
      </c>
      <c r="E26" s="26">
        <v>2678651.42</v>
      </c>
      <c r="F26" s="26">
        <v>2678651.42</v>
      </c>
      <c r="G26" s="26">
        <f t="shared" si="1"/>
        <v>288247.86000000034</v>
      </c>
      <c r="H26" s="6">
        <v>3400</v>
      </c>
    </row>
    <row r="27" spans="1:8" x14ac:dyDescent="0.2">
      <c r="A27" s="11" t="s">
        <v>79</v>
      </c>
      <c r="B27" s="26">
        <v>7239515.3399999999</v>
      </c>
      <c r="C27" s="26">
        <v>-316083.24</v>
      </c>
      <c r="D27" s="26">
        <f t="shared" si="0"/>
        <v>6923432.0999999996</v>
      </c>
      <c r="E27" s="26">
        <v>3735081.74</v>
      </c>
      <c r="F27" s="26">
        <v>3735081.74</v>
      </c>
      <c r="G27" s="26">
        <f t="shared" si="1"/>
        <v>3188350.3599999994</v>
      </c>
      <c r="H27" s="6">
        <v>3500</v>
      </c>
    </row>
    <row r="28" spans="1:8" x14ac:dyDescent="0.2">
      <c r="A28" s="11" t="s">
        <v>126</v>
      </c>
      <c r="B28" s="26">
        <v>609999.99</v>
      </c>
      <c r="C28" s="26">
        <v>-50000</v>
      </c>
      <c r="D28" s="26">
        <f t="shared" si="0"/>
        <v>559999.99</v>
      </c>
      <c r="E28" s="26">
        <v>265157.24</v>
      </c>
      <c r="F28" s="26">
        <v>265157.24</v>
      </c>
      <c r="G28" s="26">
        <f t="shared" si="1"/>
        <v>294842.75</v>
      </c>
      <c r="H28" s="6">
        <v>3600</v>
      </c>
    </row>
    <row r="29" spans="1:8" x14ac:dyDescent="0.2">
      <c r="A29" s="11" t="s">
        <v>80</v>
      </c>
      <c r="B29" s="26">
        <v>192726.87</v>
      </c>
      <c r="C29" s="26">
        <v>-5000</v>
      </c>
      <c r="D29" s="26">
        <f t="shared" si="0"/>
        <v>187726.87</v>
      </c>
      <c r="E29" s="26">
        <v>5119.25</v>
      </c>
      <c r="F29" s="26">
        <v>5119.25</v>
      </c>
      <c r="G29" s="26">
        <f t="shared" si="1"/>
        <v>182607.62</v>
      </c>
      <c r="H29" s="6">
        <v>3700</v>
      </c>
    </row>
    <row r="30" spans="1:8" x14ac:dyDescent="0.2">
      <c r="A30" s="11" t="s">
        <v>81</v>
      </c>
      <c r="B30" s="26">
        <v>796306.93</v>
      </c>
      <c r="C30" s="26">
        <v>294000</v>
      </c>
      <c r="D30" s="26">
        <f t="shared" si="0"/>
        <v>1090306.9300000002</v>
      </c>
      <c r="E30" s="26">
        <v>460664.07</v>
      </c>
      <c r="F30" s="26">
        <v>460664.07</v>
      </c>
      <c r="G30" s="26">
        <f t="shared" si="1"/>
        <v>629642.8600000001</v>
      </c>
      <c r="H30" s="6">
        <v>3800</v>
      </c>
    </row>
    <row r="31" spans="1:8" x14ac:dyDescent="0.2">
      <c r="A31" s="11" t="s">
        <v>18</v>
      </c>
      <c r="B31" s="26">
        <v>13656180</v>
      </c>
      <c r="C31" s="26">
        <v>-800000</v>
      </c>
      <c r="D31" s="26">
        <f t="shared" si="0"/>
        <v>12856180</v>
      </c>
      <c r="E31" s="26">
        <v>10814386.779999999</v>
      </c>
      <c r="F31" s="26">
        <v>10814386.779999999</v>
      </c>
      <c r="G31" s="26">
        <f t="shared" si="1"/>
        <v>2041793.2200000007</v>
      </c>
      <c r="H31" s="6">
        <v>3900</v>
      </c>
    </row>
    <row r="32" spans="1:8" x14ac:dyDescent="0.2">
      <c r="A32" s="9" t="s">
        <v>118</v>
      </c>
      <c r="B32" s="32">
        <f>SUM(B33:B41)</f>
        <v>1000000</v>
      </c>
      <c r="C32" s="32">
        <f>SUM(C33:C41)</f>
        <v>100000</v>
      </c>
      <c r="D32" s="32">
        <f t="shared" si="0"/>
        <v>1100000</v>
      </c>
      <c r="E32" s="32">
        <f>SUM(E33:E41)</f>
        <v>933900</v>
      </c>
      <c r="F32" s="32">
        <f>SUM(F33:F41)</f>
        <v>933900</v>
      </c>
      <c r="G32" s="32">
        <f t="shared" si="1"/>
        <v>166100</v>
      </c>
      <c r="H32" s="10">
        <v>0</v>
      </c>
    </row>
    <row r="33" spans="1:8" x14ac:dyDescent="0.2">
      <c r="A33" s="11" t="s">
        <v>82</v>
      </c>
      <c r="B33" s="26">
        <v>500000</v>
      </c>
      <c r="C33" s="26">
        <v>-500000</v>
      </c>
      <c r="D33" s="26">
        <f t="shared" si="0"/>
        <v>0</v>
      </c>
      <c r="E33" s="26">
        <v>0</v>
      </c>
      <c r="F33" s="26">
        <v>0</v>
      </c>
      <c r="G33" s="26">
        <f t="shared" si="1"/>
        <v>0</v>
      </c>
      <c r="H33" s="6">
        <v>4100</v>
      </c>
    </row>
    <row r="34" spans="1:8" x14ac:dyDescent="0.2">
      <c r="A34" s="11" t="s">
        <v>83</v>
      </c>
      <c r="B34" s="26">
        <v>0</v>
      </c>
      <c r="C34" s="26">
        <v>0</v>
      </c>
      <c r="D34" s="26">
        <f t="shared" si="0"/>
        <v>0</v>
      </c>
      <c r="E34" s="26">
        <v>0</v>
      </c>
      <c r="F34" s="26">
        <v>0</v>
      </c>
      <c r="G34" s="26">
        <f t="shared" si="1"/>
        <v>0</v>
      </c>
      <c r="H34" s="6">
        <v>4200</v>
      </c>
    </row>
    <row r="35" spans="1:8" x14ac:dyDescent="0.2">
      <c r="A35" s="11" t="s">
        <v>84</v>
      </c>
      <c r="B35" s="26">
        <v>0</v>
      </c>
      <c r="C35" s="26">
        <v>0</v>
      </c>
      <c r="D35" s="26">
        <f t="shared" si="0"/>
        <v>0</v>
      </c>
      <c r="E35" s="26">
        <v>0</v>
      </c>
      <c r="F35" s="26">
        <v>0</v>
      </c>
      <c r="G35" s="26">
        <f t="shared" si="1"/>
        <v>0</v>
      </c>
      <c r="H35" s="6">
        <v>4300</v>
      </c>
    </row>
    <row r="36" spans="1:8" x14ac:dyDescent="0.2">
      <c r="A36" s="11" t="s">
        <v>85</v>
      </c>
      <c r="B36" s="26">
        <v>500000</v>
      </c>
      <c r="C36" s="26">
        <v>600000</v>
      </c>
      <c r="D36" s="26">
        <f t="shared" si="0"/>
        <v>1100000</v>
      </c>
      <c r="E36" s="26">
        <v>933900</v>
      </c>
      <c r="F36" s="26">
        <v>933900</v>
      </c>
      <c r="G36" s="26">
        <f t="shared" si="1"/>
        <v>166100</v>
      </c>
      <c r="H36" s="6">
        <v>4400</v>
      </c>
    </row>
    <row r="37" spans="1:8" x14ac:dyDescent="0.2">
      <c r="A37" s="11" t="s">
        <v>39</v>
      </c>
      <c r="B37" s="26">
        <v>0</v>
      </c>
      <c r="C37" s="26">
        <v>0</v>
      </c>
      <c r="D37" s="26">
        <f t="shared" si="0"/>
        <v>0</v>
      </c>
      <c r="E37" s="26">
        <v>0</v>
      </c>
      <c r="F37" s="26">
        <v>0</v>
      </c>
      <c r="G37" s="26">
        <f t="shared" si="1"/>
        <v>0</v>
      </c>
      <c r="H37" s="6">
        <v>4500</v>
      </c>
    </row>
    <row r="38" spans="1:8" x14ac:dyDescent="0.2">
      <c r="A38" s="11" t="s">
        <v>86</v>
      </c>
      <c r="B38" s="26">
        <v>0</v>
      </c>
      <c r="C38" s="26">
        <v>0</v>
      </c>
      <c r="D38" s="26">
        <f t="shared" si="0"/>
        <v>0</v>
      </c>
      <c r="E38" s="26">
        <v>0</v>
      </c>
      <c r="F38" s="26">
        <v>0</v>
      </c>
      <c r="G38" s="26">
        <f t="shared" si="1"/>
        <v>0</v>
      </c>
      <c r="H38" s="6">
        <v>4600</v>
      </c>
    </row>
    <row r="39" spans="1:8" x14ac:dyDescent="0.2">
      <c r="A39" s="11" t="s">
        <v>87</v>
      </c>
      <c r="B39" s="26">
        <v>0</v>
      </c>
      <c r="C39" s="26">
        <v>0</v>
      </c>
      <c r="D39" s="26">
        <f t="shared" si="0"/>
        <v>0</v>
      </c>
      <c r="E39" s="26">
        <v>0</v>
      </c>
      <c r="F39" s="26">
        <v>0</v>
      </c>
      <c r="G39" s="26">
        <f t="shared" si="1"/>
        <v>0</v>
      </c>
      <c r="H39" s="6">
        <v>4700</v>
      </c>
    </row>
    <row r="40" spans="1:8" x14ac:dyDescent="0.2">
      <c r="A40" s="11" t="s">
        <v>35</v>
      </c>
      <c r="B40" s="26">
        <v>0</v>
      </c>
      <c r="C40" s="26">
        <v>0</v>
      </c>
      <c r="D40" s="26">
        <f t="shared" si="0"/>
        <v>0</v>
      </c>
      <c r="E40" s="26">
        <v>0</v>
      </c>
      <c r="F40" s="26">
        <v>0</v>
      </c>
      <c r="G40" s="26">
        <f t="shared" si="1"/>
        <v>0</v>
      </c>
      <c r="H40" s="6">
        <v>4800</v>
      </c>
    </row>
    <row r="41" spans="1:8" x14ac:dyDescent="0.2">
      <c r="A41" s="11" t="s">
        <v>88</v>
      </c>
      <c r="B41" s="26">
        <v>0</v>
      </c>
      <c r="C41" s="26">
        <v>0</v>
      </c>
      <c r="D41" s="26">
        <f t="shared" si="0"/>
        <v>0</v>
      </c>
      <c r="E41" s="26">
        <v>0</v>
      </c>
      <c r="F41" s="26">
        <v>0</v>
      </c>
      <c r="G41" s="26">
        <f t="shared" si="1"/>
        <v>0</v>
      </c>
      <c r="H41" s="6">
        <v>4900</v>
      </c>
    </row>
    <row r="42" spans="1:8" x14ac:dyDescent="0.2">
      <c r="A42" s="9" t="s">
        <v>119</v>
      </c>
      <c r="B42" s="32">
        <f>SUM(B43:B51)</f>
        <v>12253877.27</v>
      </c>
      <c r="C42" s="32">
        <f>SUM(C43:C51)</f>
        <v>-5216200</v>
      </c>
      <c r="D42" s="32">
        <f t="shared" si="0"/>
        <v>7037677.2699999996</v>
      </c>
      <c r="E42" s="32">
        <f>SUM(E43:E51)</f>
        <v>1397957.3699999999</v>
      </c>
      <c r="F42" s="32">
        <f>SUM(F43:F51)</f>
        <v>1397957.3699999999</v>
      </c>
      <c r="G42" s="32">
        <f t="shared" si="1"/>
        <v>5639719.8999999994</v>
      </c>
      <c r="H42" s="10">
        <v>0</v>
      </c>
    </row>
    <row r="43" spans="1:8" x14ac:dyDescent="0.2">
      <c r="A43" s="3" t="s">
        <v>89</v>
      </c>
      <c r="B43" s="26">
        <v>712923.17</v>
      </c>
      <c r="C43" s="26">
        <v>-30000</v>
      </c>
      <c r="D43" s="26">
        <f t="shared" si="0"/>
        <v>682923.17</v>
      </c>
      <c r="E43" s="26">
        <v>342032.89</v>
      </c>
      <c r="F43" s="26">
        <v>342032.89</v>
      </c>
      <c r="G43" s="26">
        <f t="shared" si="1"/>
        <v>340890.28</v>
      </c>
      <c r="H43" s="6">
        <v>5100</v>
      </c>
    </row>
    <row r="44" spans="1:8" x14ac:dyDescent="0.2">
      <c r="A44" s="11" t="s">
        <v>90</v>
      </c>
      <c r="B44" s="26">
        <v>0</v>
      </c>
      <c r="C44" s="26">
        <v>0</v>
      </c>
      <c r="D44" s="26">
        <f t="shared" si="0"/>
        <v>0</v>
      </c>
      <c r="E44" s="26">
        <v>0</v>
      </c>
      <c r="F44" s="26">
        <v>0</v>
      </c>
      <c r="G44" s="26">
        <f t="shared" si="1"/>
        <v>0</v>
      </c>
      <c r="H44" s="6">
        <v>5200</v>
      </c>
    </row>
    <row r="45" spans="1:8" x14ac:dyDescent="0.2">
      <c r="A45" s="11" t="s">
        <v>91</v>
      </c>
      <c r="B45" s="26">
        <v>114000</v>
      </c>
      <c r="C45" s="26">
        <v>0</v>
      </c>
      <c r="D45" s="26">
        <f t="shared" si="0"/>
        <v>114000</v>
      </c>
      <c r="E45" s="26">
        <v>0</v>
      </c>
      <c r="F45" s="26">
        <v>0</v>
      </c>
      <c r="G45" s="26">
        <f t="shared" si="1"/>
        <v>114000</v>
      </c>
      <c r="H45" s="6">
        <v>5300</v>
      </c>
    </row>
    <row r="46" spans="1:8" x14ac:dyDescent="0.2">
      <c r="A46" s="11" t="s">
        <v>92</v>
      </c>
      <c r="B46" s="26">
        <v>6700000</v>
      </c>
      <c r="C46" s="26">
        <v>-6700000</v>
      </c>
      <c r="D46" s="26">
        <f t="shared" si="0"/>
        <v>0</v>
      </c>
      <c r="E46" s="26">
        <v>0</v>
      </c>
      <c r="F46" s="26">
        <v>0</v>
      </c>
      <c r="G46" s="26">
        <f t="shared" si="1"/>
        <v>0</v>
      </c>
      <c r="H46" s="6">
        <v>5400</v>
      </c>
    </row>
    <row r="47" spans="1:8" x14ac:dyDescent="0.2">
      <c r="A47" s="11" t="s">
        <v>93</v>
      </c>
      <c r="B47" s="26">
        <v>0</v>
      </c>
      <c r="C47" s="26">
        <v>0</v>
      </c>
      <c r="D47" s="26">
        <f t="shared" si="0"/>
        <v>0</v>
      </c>
      <c r="E47" s="26">
        <v>0</v>
      </c>
      <c r="F47" s="26">
        <v>0</v>
      </c>
      <c r="G47" s="26">
        <f t="shared" si="1"/>
        <v>0</v>
      </c>
      <c r="H47" s="6">
        <v>5500</v>
      </c>
    </row>
    <row r="48" spans="1:8" x14ac:dyDescent="0.2">
      <c r="A48" s="11" t="s">
        <v>94</v>
      </c>
      <c r="B48" s="26">
        <v>4586954.0999999996</v>
      </c>
      <c r="C48" s="26">
        <v>1433800</v>
      </c>
      <c r="D48" s="26">
        <f t="shared" si="0"/>
        <v>6020754.0999999996</v>
      </c>
      <c r="E48" s="26">
        <v>894053.07</v>
      </c>
      <c r="F48" s="26">
        <v>894053.07</v>
      </c>
      <c r="G48" s="26">
        <f t="shared" si="1"/>
        <v>5126701.0299999993</v>
      </c>
      <c r="H48" s="6">
        <v>5600</v>
      </c>
    </row>
    <row r="49" spans="1:8" x14ac:dyDescent="0.2">
      <c r="A49" s="11" t="s">
        <v>95</v>
      </c>
      <c r="B49" s="26">
        <v>0</v>
      </c>
      <c r="C49" s="26">
        <v>0</v>
      </c>
      <c r="D49" s="26">
        <f t="shared" si="0"/>
        <v>0</v>
      </c>
      <c r="E49" s="26">
        <v>0</v>
      </c>
      <c r="F49" s="26">
        <v>0</v>
      </c>
      <c r="G49" s="26">
        <f t="shared" si="1"/>
        <v>0</v>
      </c>
      <c r="H49" s="6">
        <v>5700</v>
      </c>
    </row>
    <row r="50" spans="1:8" x14ac:dyDescent="0.2">
      <c r="A50" s="11" t="s">
        <v>96</v>
      </c>
      <c r="B50" s="26">
        <v>0</v>
      </c>
      <c r="C50" s="26">
        <v>0</v>
      </c>
      <c r="D50" s="26">
        <f t="shared" si="0"/>
        <v>0</v>
      </c>
      <c r="E50" s="26">
        <v>0</v>
      </c>
      <c r="F50" s="26">
        <v>0</v>
      </c>
      <c r="G50" s="26">
        <f t="shared" si="1"/>
        <v>0</v>
      </c>
      <c r="H50" s="6">
        <v>5800</v>
      </c>
    </row>
    <row r="51" spans="1:8" x14ac:dyDescent="0.2">
      <c r="A51" s="11" t="s">
        <v>97</v>
      </c>
      <c r="B51" s="26">
        <v>140000</v>
      </c>
      <c r="C51" s="26">
        <v>80000</v>
      </c>
      <c r="D51" s="26">
        <f t="shared" si="0"/>
        <v>220000</v>
      </c>
      <c r="E51" s="26">
        <v>161871.41</v>
      </c>
      <c r="F51" s="26">
        <v>161871.41</v>
      </c>
      <c r="G51" s="26">
        <f t="shared" si="1"/>
        <v>58128.59</v>
      </c>
      <c r="H51" s="6">
        <v>5900</v>
      </c>
    </row>
    <row r="52" spans="1:8" x14ac:dyDescent="0.2">
      <c r="A52" s="9" t="s">
        <v>59</v>
      </c>
      <c r="B52" s="32">
        <f>SUM(B53:B55)</f>
        <v>21620895.140000001</v>
      </c>
      <c r="C52" s="32">
        <f>SUM(C53:C55)</f>
        <v>19308802.440000001</v>
      </c>
      <c r="D52" s="32">
        <f t="shared" si="0"/>
        <v>40929697.579999998</v>
      </c>
      <c r="E52" s="32">
        <f>SUM(E53:E55)</f>
        <v>17418131.32</v>
      </c>
      <c r="F52" s="32">
        <f>SUM(F53:F55)</f>
        <v>17418131.32</v>
      </c>
      <c r="G52" s="32">
        <f t="shared" si="1"/>
        <v>23511566.259999998</v>
      </c>
      <c r="H52" s="10">
        <v>0</v>
      </c>
    </row>
    <row r="53" spans="1:8" x14ac:dyDescent="0.2">
      <c r="A53" s="11" t="s">
        <v>98</v>
      </c>
      <c r="B53" s="26">
        <v>20920895.140000001</v>
      </c>
      <c r="C53" s="26">
        <v>16908802.440000001</v>
      </c>
      <c r="D53" s="26">
        <f t="shared" si="0"/>
        <v>37829697.579999998</v>
      </c>
      <c r="E53" s="26">
        <v>15729378.859999999</v>
      </c>
      <c r="F53" s="26">
        <v>15729378.859999999</v>
      </c>
      <c r="G53" s="26">
        <f t="shared" si="1"/>
        <v>22100318.719999999</v>
      </c>
      <c r="H53" s="6">
        <v>6100</v>
      </c>
    </row>
    <row r="54" spans="1:8" x14ac:dyDescent="0.2">
      <c r="A54" s="11" t="s">
        <v>99</v>
      </c>
      <c r="B54" s="26">
        <v>0</v>
      </c>
      <c r="C54" s="26">
        <v>0</v>
      </c>
      <c r="D54" s="26">
        <f t="shared" si="0"/>
        <v>0</v>
      </c>
      <c r="E54" s="26">
        <v>0</v>
      </c>
      <c r="F54" s="26">
        <v>0</v>
      </c>
      <c r="G54" s="26">
        <f t="shared" si="1"/>
        <v>0</v>
      </c>
      <c r="H54" s="6">
        <v>6200</v>
      </c>
    </row>
    <row r="55" spans="1:8" x14ac:dyDescent="0.2">
      <c r="A55" s="11" t="s">
        <v>100</v>
      </c>
      <c r="B55" s="26">
        <v>700000</v>
      </c>
      <c r="C55" s="26">
        <v>2400000</v>
      </c>
      <c r="D55" s="26">
        <f t="shared" si="0"/>
        <v>3100000</v>
      </c>
      <c r="E55" s="26">
        <v>1688752.46</v>
      </c>
      <c r="F55" s="26">
        <v>1688752.46</v>
      </c>
      <c r="G55" s="26">
        <f t="shared" si="1"/>
        <v>1411247.54</v>
      </c>
      <c r="H55" s="6">
        <v>6300</v>
      </c>
    </row>
    <row r="56" spans="1:8" x14ac:dyDescent="0.2">
      <c r="A56" s="9" t="s">
        <v>120</v>
      </c>
      <c r="B56" s="32">
        <f>SUM(B57:B63)</f>
        <v>0</v>
      </c>
      <c r="C56" s="32">
        <f>SUM(C57:C63)</f>
        <v>0</v>
      </c>
      <c r="D56" s="32">
        <f t="shared" si="0"/>
        <v>0</v>
      </c>
      <c r="E56" s="32">
        <f>SUM(E57:E63)</f>
        <v>0</v>
      </c>
      <c r="F56" s="32">
        <f>SUM(F57:F63)</f>
        <v>0</v>
      </c>
      <c r="G56" s="32">
        <f t="shared" si="1"/>
        <v>0</v>
      </c>
      <c r="H56" s="10">
        <v>0</v>
      </c>
    </row>
    <row r="57" spans="1:8" x14ac:dyDescent="0.2">
      <c r="A57" s="11" t="s">
        <v>127</v>
      </c>
      <c r="B57" s="26">
        <v>0</v>
      </c>
      <c r="C57" s="26">
        <v>0</v>
      </c>
      <c r="D57" s="26">
        <f t="shared" si="0"/>
        <v>0</v>
      </c>
      <c r="E57" s="26">
        <v>0</v>
      </c>
      <c r="F57" s="26">
        <v>0</v>
      </c>
      <c r="G57" s="26">
        <f t="shared" si="1"/>
        <v>0</v>
      </c>
      <c r="H57" s="6">
        <v>7100</v>
      </c>
    </row>
    <row r="58" spans="1:8" x14ac:dyDescent="0.2">
      <c r="A58" s="11" t="s">
        <v>101</v>
      </c>
      <c r="B58" s="26">
        <v>0</v>
      </c>
      <c r="C58" s="26">
        <v>0</v>
      </c>
      <c r="D58" s="26">
        <f t="shared" si="0"/>
        <v>0</v>
      </c>
      <c r="E58" s="26">
        <v>0</v>
      </c>
      <c r="F58" s="26">
        <v>0</v>
      </c>
      <c r="G58" s="26">
        <f t="shared" si="1"/>
        <v>0</v>
      </c>
      <c r="H58" s="6">
        <v>7200</v>
      </c>
    </row>
    <row r="59" spans="1:8" x14ac:dyDescent="0.2">
      <c r="A59" s="11" t="s">
        <v>102</v>
      </c>
      <c r="B59" s="26">
        <v>0</v>
      </c>
      <c r="C59" s="26">
        <v>0</v>
      </c>
      <c r="D59" s="26">
        <f t="shared" si="0"/>
        <v>0</v>
      </c>
      <c r="E59" s="26">
        <v>0</v>
      </c>
      <c r="F59" s="26">
        <v>0</v>
      </c>
      <c r="G59" s="26">
        <f t="shared" si="1"/>
        <v>0</v>
      </c>
      <c r="H59" s="6">
        <v>7300</v>
      </c>
    </row>
    <row r="60" spans="1:8" x14ac:dyDescent="0.2">
      <c r="A60" s="11" t="s">
        <v>103</v>
      </c>
      <c r="B60" s="26">
        <v>0</v>
      </c>
      <c r="C60" s="26">
        <v>0</v>
      </c>
      <c r="D60" s="26">
        <f t="shared" si="0"/>
        <v>0</v>
      </c>
      <c r="E60" s="26">
        <v>0</v>
      </c>
      <c r="F60" s="26">
        <v>0</v>
      </c>
      <c r="G60" s="26">
        <f t="shared" si="1"/>
        <v>0</v>
      </c>
      <c r="H60" s="6">
        <v>7400</v>
      </c>
    </row>
    <row r="61" spans="1:8" x14ac:dyDescent="0.2">
      <c r="A61" s="11" t="s">
        <v>104</v>
      </c>
      <c r="B61" s="26">
        <v>0</v>
      </c>
      <c r="C61" s="26">
        <v>0</v>
      </c>
      <c r="D61" s="26">
        <f t="shared" si="0"/>
        <v>0</v>
      </c>
      <c r="E61" s="26">
        <v>0</v>
      </c>
      <c r="F61" s="26">
        <v>0</v>
      </c>
      <c r="G61" s="26">
        <f t="shared" si="1"/>
        <v>0</v>
      </c>
      <c r="H61" s="6">
        <v>7500</v>
      </c>
    </row>
    <row r="62" spans="1:8" x14ac:dyDescent="0.2">
      <c r="A62" s="11" t="s">
        <v>105</v>
      </c>
      <c r="B62" s="26">
        <v>0</v>
      </c>
      <c r="C62" s="26">
        <v>0</v>
      </c>
      <c r="D62" s="26">
        <f t="shared" si="0"/>
        <v>0</v>
      </c>
      <c r="E62" s="26">
        <v>0</v>
      </c>
      <c r="F62" s="26">
        <v>0</v>
      </c>
      <c r="G62" s="26">
        <f t="shared" si="1"/>
        <v>0</v>
      </c>
      <c r="H62" s="6">
        <v>7600</v>
      </c>
    </row>
    <row r="63" spans="1:8" x14ac:dyDescent="0.2">
      <c r="A63" s="11" t="s">
        <v>106</v>
      </c>
      <c r="B63" s="26">
        <v>0</v>
      </c>
      <c r="C63" s="26">
        <v>0</v>
      </c>
      <c r="D63" s="26">
        <f t="shared" si="0"/>
        <v>0</v>
      </c>
      <c r="E63" s="26">
        <v>0</v>
      </c>
      <c r="F63" s="26">
        <v>0</v>
      </c>
      <c r="G63" s="26">
        <f t="shared" si="1"/>
        <v>0</v>
      </c>
      <c r="H63" s="6">
        <v>7900</v>
      </c>
    </row>
    <row r="64" spans="1:8" x14ac:dyDescent="0.2">
      <c r="A64" s="9" t="s">
        <v>121</v>
      </c>
      <c r="B64" s="32">
        <f>SUM(B65:B67)</f>
        <v>0</v>
      </c>
      <c r="C64" s="32">
        <f>SUM(C65:C67)</f>
        <v>0</v>
      </c>
      <c r="D64" s="32">
        <f t="shared" si="0"/>
        <v>0</v>
      </c>
      <c r="E64" s="32">
        <f>SUM(E65:E67)</f>
        <v>0</v>
      </c>
      <c r="F64" s="32">
        <f>SUM(F65:F67)</f>
        <v>0</v>
      </c>
      <c r="G64" s="32">
        <f t="shared" si="1"/>
        <v>0</v>
      </c>
      <c r="H64" s="10">
        <v>0</v>
      </c>
    </row>
    <row r="65" spans="1:8" x14ac:dyDescent="0.2">
      <c r="A65" s="11" t="s">
        <v>36</v>
      </c>
      <c r="B65" s="26">
        <v>0</v>
      </c>
      <c r="C65" s="26">
        <v>0</v>
      </c>
      <c r="D65" s="26">
        <f t="shared" si="0"/>
        <v>0</v>
      </c>
      <c r="E65" s="26">
        <v>0</v>
      </c>
      <c r="F65" s="26">
        <v>0</v>
      </c>
      <c r="G65" s="26">
        <f t="shared" si="1"/>
        <v>0</v>
      </c>
      <c r="H65" s="6">
        <v>8100</v>
      </c>
    </row>
    <row r="66" spans="1:8" x14ac:dyDescent="0.2">
      <c r="A66" s="11" t="s">
        <v>37</v>
      </c>
      <c r="B66" s="26">
        <v>0</v>
      </c>
      <c r="C66" s="26">
        <v>0</v>
      </c>
      <c r="D66" s="26">
        <f t="shared" si="0"/>
        <v>0</v>
      </c>
      <c r="E66" s="26">
        <v>0</v>
      </c>
      <c r="F66" s="26">
        <v>0</v>
      </c>
      <c r="G66" s="26">
        <f t="shared" si="1"/>
        <v>0</v>
      </c>
      <c r="H66" s="6">
        <v>8300</v>
      </c>
    </row>
    <row r="67" spans="1:8" x14ac:dyDescent="0.2">
      <c r="A67" s="11" t="s">
        <v>38</v>
      </c>
      <c r="B67" s="26">
        <v>0</v>
      </c>
      <c r="C67" s="26">
        <v>0</v>
      </c>
      <c r="D67" s="26">
        <f t="shared" si="0"/>
        <v>0</v>
      </c>
      <c r="E67" s="26">
        <v>0</v>
      </c>
      <c r="F67" s="26">
        <v>0</v>
      </c>
      <c r="G67" s="26">
        <f t="shared" si="1"/>
        <v>0</v>
      </c>
      <c r="H67" s="6">
        <v>8500</v>
      </c>
    </row>
    <row r="68" spans="1:8" x14ac:dyDescent="0.2">
      <c r="A68" s="9" t="s">
        <v>60</v>
      </c>
      <c r="B68" s="32">
        <f>SUM(B69:B75)</f>
        <v>0</v>
      </c>
      <c r="C68" s="32">
        <f>SUM(C69:C75)</f>
        <v>0</v>
      </c>
      <c r="D68" s="32">
        <f t="shared" si="0"/>
        <v>0</v>
      </c>
      <c r="E68" s="32">
        <f>SUM(E69:E75)</f>
        <v>0</v>
      </c>
      <c r="F68" s="32">
        <f>SUM(F69:F75)</f>
        <v>0</v>
      </c>
      <c r="G68" s="32">
        <f t="shared" si="1"/>
        <v>0</v>
      </c>
      <c r="H68" s="10">
        <v>0</v>
      </c>
    </row>
    <row r="69" spans="1:8" x14ac:dyDescent="0.2">
      <c r="A69" s="11" t="s">
        <v>107</v>
      </c>
      <c r="B69" s="26">
        <v>0</v>
      </c>
      <c r="C69" s="26">
        <v>0</v>
      </c>
      <c r="D69" s="26">
        <f t="shared" ref="D69:D75" si="2">B69+C69</f>
        <v>0</v>
      </c>
      <c r="E69" s="26">
        <v>0</v>
      </c>
      <c r="F69" s="26">
        <v>0</v>
      </c>
      <c r="G69" s="26">
        <f t="shared" ref="G69:G75" si="3">D69-E69</f>
        <v>0</v>
      </c>
      <c r="H69" s="6">
        <v>9100</v>
      </c>
    </row>
    <row r="70" spans="1:8" x14ac:dyDescent="0.2">
      <c r="A70" s="11" t="s">
        <v>108</v>
      </c>
      <c r="B70" s="26">
        <v>0</v>
      </c>
      <c r="C70" s="26">
        <v>0</v>
      </c>
      <c r="D70" s="26">
        <f t="shared" si="2"/>
        <v>0</v>
      </c>
      <c r="E70" s="26">
        <v>0</v>
      </c>
      <c r="F70" s="26">
        <v>0</v>
      </c>
      <c r="G70" s="26">
        <f t="shared" si="3"/>
        <v>0</v>
      </c>
      <c r="H70" s="6">
        <v>9200</v>
      </c>
    </row>
    <row r="71" spans="1:8" x14ac:dyDescent="0.2">
      <c r="A71" s="11" t="s">
        <v>109</v>
      </c>
      <c r="B71" s="26">
        <v>0</v>
      </c>
      <c r="C71" s="26">
        <v>0</v>
      </c>
      <c r="D71" s="26">
        <f t="shared" si="2"/>
        <v>0</v>
      </c>
      <c r="E71" s="26">
        <v>0</v>
      </c>
      <c r="F71" s="26">
        <v>0</v>
      </c>
      <c r="G71" s="26">
        <f t="shared" si="3"/>
        <v>0</v>
      </c>
      <c r="H71" s="6">
        <v>9300</v>
      </c>
    </row>
    <row r="72" spans="1:8" x14ac:dyDescent="0.2">
      <c r="A72" s="11" t="s">
        <v>110</v>
      </c>
      <c r="B72" s="26">
        <v>0</v>
      </c>
      <c r="C72" s="26">
        <v>0</v>
      </c>
      <c r="D72" s="26">
        <f t="shared" si="2"/>
        <v>0</v>
      </c>
      <c r="E72" s="26">
        <v>0</v>
      </c>
      <c r="F72" s="26">
        <v>0</v>
      </c>
      <c r="G72" s="26">
        <f t="shared" si="3"/>
        <v>0</v>
      </c>
      <c r="H72" s="6">
        <v>9400</v>
      </c>
    </row>
    <row r="73" spans="1:8" x14ac:dyDescent="0.2">
      <c r="A73" s="11" t="s">
        <v>111</v>
      </c>
      <c r="B73" s="26">
        <v>0</v>
      </c>
      <c r="C73" s="26">
        <v>0</v>
      </c>
      <c r="D73" s="26">
        <f t="shared" si="2"/>
        <v>0</v>
      </c>
      <c r="E73" s="26">
        <v>0</v>
      </c>
      <c r="F73" s="26">
        <v>0</v>
      </c>
      <c r="G73" s="26">
        <f t="shared" si="3"/>
        <v>0</v>
      </c>
      <c r="H73" s="6">
        <v>9500</v>
      </c>
    </row>
    <row r="74" spans="1:8" x14ac:dyDescent="0.2">
      <c r="A74" s="11" t="s">
        <v>112</v>
      </c>
      <c r="B74" s="26">
        <v>0</v>
      </c>
      <c r="C74" s="26">
        <v>0</v>
      </c>
      <c r="D74" s="26">
        <f t="shared" si="2"/>
        <v>0</v>
      </c>
      <c r="E74" s="26">
        <v>0</v>
      </c>
      <c r="F74" s="26">
        <v>0</v>
      </c>
      <c r="G74" s="26">
        <f t="shared" si="3"/>
        <v>0</v>
      </c>
      <c r="H74" s="6">
        <v>9600</v>
      </c>
    </row>
    <row r="75" spans="1:8" x14ac:dyDescent="0.2">
      <c r="A75" s="12" t="s">
        <v>113</v>
      </c>
      <c r="B75" s="29">
        <v>0</v>
      </c>
      <c r="C75" s="29">
        <v>0</v>
      </c>
      <c r="D75" s="29">
        <f t="shared" si="2"/>
        <v>0</v>
      </c>
      <c r="E75" s="29">
        <v>0</v>
      </c>
      <c r="F75" s="29">
        <v>0</v>
      </c>
      <c r="G75" s="29">
        <f t="shared" si="3"/>
        <v>0</v>
      </c>
      <c r="H75" s="6">
        <v>9900</v>
      </c>
    </row>
    <row r="76" spans="1:8" x14ac:dyDescent="0.2">
      <c r="A76" s="7" t="s">
        <v>122</v>
      </c>
      <c r="B76" s="33">
        <f t="shared" ref="B76:G76" si="4">SUM(B4+B12+B22+B32+B42+B52+B56+B64+B68)</f>
        <v>213924548.25</v>
      </c>
      <c r="C76" s="33">
        <f t="shared" si="4"/>
        <v>13668939.930000002</v>
      </c>
      <c r="D76" s="33">
        <f t="shared" si="4"/>
        <v>227593488.18000001</v>
      </c>
      <c r="E76" s="33">
        <f t="shared" si="4"/>
        <v>138001718.01000002</v>
      </c>
      <c r="F76" s="33">
        <f t="shared" si="4"/>
        <v>138001718.01000002</v>
      </c>
      <c r="G76" s="33">
        <f t="shared" si="4"/>
        <v>89591770.169999987</v>
      </c>
    </row>
    <row r="78" spans="1:8" ht="12" x14ac:dyDescent="0.2">
      <c r="A78" s="49" t="s">
        <v>115</v>
      </c>
      <c r="B78" s="49"/>
      <c r="C78" s="49"/>
      <c r="D78" s="49"/>
      <c r="E78" s="49"/>
      <c r="F78" s="49"/>
      <c r="G78" s="49"/>
    </row>
    <row r="79" spans="1:8" ht="12" x14ac:dyDescent="0.2">
      <c r="A79" s="35"/>
      <c r="B79" s="35"/>
      <c r="C79" s="35"/>
      <c r="D79" s="35"/>
      <c r="E79" s="35"/>
      <c r="F79" s="35"/>
      <c r="G79" s="35"/>
    </row>
    <row r="80" spans="1:8" ht="12" x14ac:dyDescent="0.2">
      <c r="A80" s="35"/>
      <c r="B80" s="35"/>
      <c r="C80" s="35"/>
      <c r="D80" s="35"/>
      <c r="E80" s="35"/>
      <c r="F80" s="35"/>
      <c r="G80" s="35"/>
    </row>
    <row r="81" spans="1:7" ht="12" x14ac:dyDescent="0.2">
      <c r="A81" s="36" t="s">
        <v>142</v>
      </c>
      <c r="B81" s="37"/>
      <c r="C81" s="38"/>
      <c r="D81" s="38"/>
      <c r="E81" s="50" t="s">
        <v>142</v>
      </c>
      <c r="F81" s="50"/>
      <c r="G81" s="50"/>
    </row>
    <row r="82" spans="1:7" ht="12" x14ac:dyDescent="0.2">
      <c r="A82" s="39" t="s">
        <v>143</v>
      </c>
      <c r="B82" s="37"/>
      <c r="C82" s="38"/>
      <c r="D82" s="38"/>
      <c r="E82" s="51" t="s">
        <v>144</v>
      </c>
      <c r="F82" s="51"/>
      <c r="G82" s="51"/>
    </row>
    <row r="83" spans="1:7" ht="12" x14ac:dyDescent="0.2">
      <c r="A83" s="34" t="s">
        <v>145</v>
      </c>
      <c r="B83" s="37"/>
      <c r="C83" s="38"/>
      <c r="D83" s="38"/>
      <c r="E83" s="48" t="s">
        <v>146</v>
      </c>
      <c r="F83" s="48"/>
      <c r="G83" s="48"/>
    </row>
  </sheetData>
  <sheetProtection formatCells="0" formatColumns="0" formatRows="0" autoFilter="0"/>
  <mergeCells count="7">
    <mergeCell ref="E83:G83"/>
    <mergeCell ref="A78:G78"/>
    <mergeCell ref="A1:G1"/>
    <mergeCell ref="G2:G3"/>
    <mergeCell ref="B2:F2"/>
    <mergeCell ref="E81:G81"/>
    <mergeCell ref="E82:G82"/>
  </mergeCells>
  <printOptions horizontalCentered="1" verticalCentered="1"/>
  <pageMargins left="0.70866141732283472" right="0.70866141732283472" top="0.74803149606299213" bottom="0.74803149606299213" header="0.31496062992125984" footer="0.31496062992125984"/>
  <pageSetup scale="61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43"/>
  <sheetViews>
    <sheetView showGridLines="0" topLeftCell="B1" workbookViewId="0">
      <selection activeCell="D29" sqref="D29"/>
    </sheetView>
  </sheetViews>
  <sheetFormatPr baseColWidth="10" defaultColWidth="12" defaultRowHeight="11.25" x14ac:dyDescent="0.2"/>
  <cols>
    <col min="1" max="1" width="79" style="1" customWidth="1"/>
    <col min="2" max="7" width="18.33203125" style="1" customWidth="1"/>
    <col min="8" max="16384" width="12" style="1"/>
  </cols>
  <sheetData>
    <row r="1" spans="1:7" ht="57" customHeight="1" x14ac:dyDescent="0.2">
      <c r="A1" s="45" t="s">
        <v>141</v>
      </c>
      <c r="B1" s="46"/>
      <c r="C1" s="46"/>
      <c r="D1" s="46"/>
      <c r="E1" s="46"/>
      <c r="F1" s="46"/>
      <c r="G1" s="47"/>
    </row>
    <row r="2" spans="1:7" x14ac:dyDescent="0.2">
      <c r="A2" s="19"/>
      <c r="B2" s="45" t="s">
        <v>56</v>
      </c>
      <c r="C2" s="46"/>
      <c r="D2" s="46"/>
      <c r="E2" s="46"/>
      <c r="F2" s="47"/>
      <c r="G2" s="40" t="s">
        <v>55</v>
      </c>
    </row>
    <row r="3" spans="1:7" ht="24.95" customHeight="1" x14ac:dyDescent="0.2">
      <c r="A3" s="18" t="s">
        <v>50</v>
      </c>
      <c r="B3" s="2" t="s">
        <v>51</v>
      </c>
      <c r="C3" s="2" t="s">
        <v>114</v>
      </c>
      <c r="D3" s="2" t="s">
        <v>52</v>
      </c>
      <c r="E3" s="2" t="s">
        <v>53</v>
      </c>
      <c r="F3" s="2" t="s">
        <v>54</v>
      </c>
      <c r="G3" s="41"/>
    </row>
    <row r="4" spans="1:7" x14ac:dyDescent="0.2">
      <c r="A4" s="20"/>
      <c r="B4" s="21"/>
      <c r="C4" s="21"/>
      <c r="D4" s="21"/>
      <c r="E4" s="21"/>
      <c r="F4" s="21"/>
      <c r="G4" s="21"/>
    </row>
    <row r="5" spans="1:7" x14ac:dyDescent="0.2">
      <c r="A5" s="5" t="s">
        <v>15</v>
      </c>
      <c r="B5" s="32">
        <f t="shared" ref="B5:G5" si="0">SUM(B6:B13)</f>
        <v>0</v>
      </c>
      <c r="C5" s="32">
        <f t="shared" si="0"/>
        <v>0</v>
      </c>
      <c r="D5" s="32">
        <f t="shared" si="0"/>
        <v>0</v>
      </c>
      <c r="E5" s="32">
        <f t="shared" si="0"/>
        <v>0</v>
      </c>
      <c r="F5" s="32">
        <f t="shared" si="0"/>
        <v>0</v>
      </c>
      <c r="G5" s="32">
        <f t="shared" si="0"/>
        <v>0</v>
      </c>
    </row>
    <row r="6" spans="1:7" x14ac:dyDescent="0.2">
      <c r="A6" s="17" t="s">
        <v>40</v>
      </c>
      <c r="B6" s="26">
        <v>0</v>
      </c>
      <c r="C6" s="26">
        <v>0</v>
      </c>
      <c r="D6" s="26">
        <f>B6+C6</f>
        <v>0</v>
      </c>
      <c r="E6" s="26">
        <v>0</v>
      </c>
      <c r="F6" s="26">
        <v>0</v>
      </c>
      <c r="G6" s="26">
        <f>D6-E6</f>
        <v>0</v>
      </c>
    </row>
    <row r="7" spans="1:7" x14ac:dyDescent="0.2">
      <c r="A7" s="17" t="s">
        <v>16</v>
      </c>
      <c r="B7" s="26">
        <v>0</v>
      </c>
      <c r="C7" s="26">
        <v>0</v>
      </c>
      <c r="D7" s="26">
        <f t="shared" ref="D7:D13" si="1">B7+C7</f>
        <v>0</v>
      </c>
      <c r="E7" s="26">
        <v>0</v>
      </c>
      <c r="F7" s="26">
        <v>0</v>
      </c>
      <c r="G7" s="26">
        <f t="shared" ref="G7:G13" si="2">D7-E7</f>
        <v>0</v>
      </c>
    </row>
    <row r="8" spans="1:7" x14ac:dyDescent="0.2">
      <c r="A8" s="17" t="s">
        <v>116</v>
      </c>
      <c r="B8" s="26">
        <v>0</v>
      </c>
      <c r="C8" s="26">
        <v>0</v>
      </c>
      <c r="D8" s="26">
        <f t="shared" si="1"/>
        <v>0</v>
      </c>
      <c r="E8" s="26">
        <v>0</v>
      </c>
      <c r="F8" s="26">
        <v>0</v>
      </c>
      <c r="G8" s="26">
        <f t="shared" si="2"/>
        <v>0</v>
      </c>
    </row>
    <row r="9" spans="1:7" x14ac:dyDescent="0.2">
      <c r="A9" s="17" t="s">
        <v>3</v>
      </c>
      <c r="B9" s="26">
        <v>0</v>
      </c>
      <c r="C9" s="26">
        <v>0</v>
      </c>
      <c r="D9" s="26">
        <f t="shared" si="1"/>
        <v>0</v>
      </c>
      <c r="E9" s="26">
        <v>0</v>
      </c>
      <c r="F9" s="26">
        <v>0</v>
      </c>
      <c r="G9" s="26">
        <f t="shared" si="2"/>
        <v>0</v>
      </c>
    </row>
    <row r="10" spans="1:7" x14ac:dyDescent="0.2">
      <c r="A10" s="17" t="s">
        <v>22</v>
      </c>
      <c r="B10" s="26">
        <v>0</v>
      </c>
      <c r="C10" s="26">
        <v>0</v>
      </c>
      <c r="D10" s="26">
        <f t="shared" si="1"/>
        <v>0</v>
      </c>
      <c r="E10" s="26">
        <v>0</v>
      </c>
      <c r="F10" s="26">
        <v>0</v>
      </c>
      <c r="G10" s="26">
        <f t="shared" si="2"/>
        <v>0</v>
      </c>
    </row>
    <row r="11" spans="1:7" x14ac:dyDescent="0.2">
      <c r="A11" s="17" t="s">
        <v>17</v>
      </c>
      <c r="B11" s="26">
        <v>0</v>
      </c>
      <c r="C11" s="26">
        <v>0</v>
      </c>
      <c r="D11" s="26">
        <f t="shared" si="1"/>
        <v>0</v>
      </c>
      <c r="E11" s="26">
        <v>0</v>
      </c>
      <c r="F11" s="26">
        <v>0</v>
      </c>
      <c r="G11" s="26">
        <f t="shared" si="2"/>
        <v>0</v>
      </c>
    </row>
    <row r="12" spans="1:7" x14ac:dyDescent="0.2">
      <c r="A12" s="17" t="s">
        <v>41</v>
      </c>
      <c r="B12" s="26">
        <v>0</v>
      </c>
      <c r="C12" s="26">
        <v>0</v>
      </c>
      <c r="D12" s="26">
        <f t="shared" si="1"/>
        <v>0</v>
      </c>
      <c r="E12" s="26">
        <v>0</v>
      </c>
      <c r="F12" s="26">
        <v>0</v>
      </c>
      <c r="G12" s="26">
        <f t="shared" si="2"/>
        <v>0</v>
      </c>
    </row>
    <row r="13" spans="1:7" x14ac:dyDescent="0.2">
      <c r="A13" s="17" t="s">
        <v>18</v>
      </c>
      <c r="B13" s="26">
        <v>0</v>
      </c>
      <c r="C13" s="26">
        <v>0</v>
      </c>
      <c r="D13" s="26">
        <f t="shared" si="1"/>
        <v>0</v>
      </c>
      <c r="E13" s="26">
        <v>0</v>
      </c>
      <c r="F13" s="26">
        <v>0</v>
      </c>
      <c r="G13" s="26">
        <f t="shared" si="2"/>
        <v>0</v>
      </c>
    </row>
    <row r="14" spans="1:7" x14ac:dyDescent="0.2">
      <c r="A14" s="17"/>
      <c r="B14" s="26"/>
      <c r="C14" s="26"/>
      <c r="D14" s="26"/>
      <c r="E14" s="26"/>
      <c r="F14" s="26"/>
      <c r="G14" s="26"/>
    </row>
    <row r="15" spans="1:7" x14ac:dyDescent="0.2">
      <c r="A15" s="5" t="s">
        <v>19</v>
      </c>
      <c r="B15" s="32">
        <f t="shared" ref="B15:G15" si="3">SUM(B16:B22)</f>
        <v>213924548.25</v>
      </c>
      <c r="C15" s="32">
        <f t="shared" si="3"/>
        <v>13668939.93</v>
      </c>
      <c r="D15" s="32">
        <f t="shared" si="3"/>
        <v>227593488.18000001</v>
      </c>
      <c r="E15" s="32">
        <f t="shared" si="3"/>
        <v>138001718.00999999</v>
      </c>
      <c r="F15" s="32">
        <f t="shared" si="3"/>
        <v>138001718.00999999</v>
      </c>
      <c r="G15" s="32">
        <f t="shared" si="3"/>
        <v>89591770.170000017</v>
      </c>
    </row>
    <row r="16" spans="1:7" x14ac:dyDescent="0.2">
      <c r="A16" s="17" t="s">
        <v>42</v>
      </c>
      <c r="B16" s="26">
        <v>0</v>
      </c>
      <c r="C16" s="26">
        <v>0</v>
      </c>
      <c r="D16" s="26">
        <f>B16+C16</f>
        <v>0</v>
      </c>
      <c r="E16" s="26">
        <v>0</v>
      </c>
      <c r="F16" s="26">
        <v>0</v>
      </c>
      <c r="G16" s="26">
        <f t="shared" ref="G16:G22" si="4">D16-E16</f>
        <v>0</v>
      </c>
    </row>
    <row r="17" spans="1:7" x14ac:dyDescent="0.2">
      <c r="A17" s="17" t="s">
        <v>27</v>
      </c>
      <c r="B17" s="26">
        <v>213924548.25</v>
      </c>
      <c r="C17" s="26">
        <v>13668939.93</v>
      </c>
      <c r="D17" s="26">
        <f t="shared" ref="D17:D22" si="5">B17+C17</f>
        <v>227593488.18000001</v>
      </c>
      <c r="E17" s="26">
        <v>138001718.00999999</v>
      </c>
      <c r="F17" s="26">
        <v>138001718.00999999</v>
      </c>
      <c r="G17" s="26">
        <f t="shared" si="4"/>
        <v>89591770.170000017</v>
      </c>
    </row>
    <row r="18" spans="1:7" x14ac:dyDescent="0.2">
      <c r="A18" s="17" t="s">
        <v>20</v>
      </c>
      <c r="B18" s="26">
        <v>0</v>
      </c>
      <c r="C18" s="26">
        <v>0</v>
      </c>
      <c r="D18" s="26">
        <f t="shared" si="5"/>
        <v>0</v>
      </c>
      <c r="E18" s="26">
        <v>0</v>
      </c>
      <c r="F18" s="26">
        <v>0</v>
      </c>
      <c r="G18" s="26">
        <f t="shared" si="4"/>
        <v>0</v>
      </c>
    </row>
    <row r="19" spans="1:7" x14ac:dyDescent="0.2">
      <c r="A19" s="17" t="s">
        <v>43</v>
      </c>
      <c r="B19" s="26">
        <v>0</v>
      </c>
      <c r="C19" s="26">
        <v>0</v>
      </c>
      <c r="D19" s="26">
        <f t="shared" si="5"/>
        <v>0</v>
      </c>
      <c r="E19" s="26">
        <v>0</v>
      </c>
      <c r="F19" s="26">
        <v>0</v>
      </c>
      <c r="G19" s="26">
        <f t="shared" si="4"/>
        <v>0</v>
      </c>
    </row>
    <row r="20" spans="1:7" x14ac:dyDescent="0.2">
      <c r="A20" s="17" t="s">
        <v>44</v>
      </c>
      <c r="B20" s="26">
        <v>0</v>
      </c>
      <c r="C20" s="26">
        <v>0</v>
      </c>
      <c r="D20" s="26">
        <f t="shared" si="5"/>
        <v>0</v>
      </c>
      <c r="E20" s="26">
        <v>0</v>
      </c>
      <c r="F20" s="26">
        <v>0</v>
      </c>
      <c r="G20" s="26">
        <f t="shared" si="4"/>
        <v>0</v>
      </c>
    </row>
    <row r="21" spans="1:7" x14ac:dyDescent="0.2">
      <c r="A21" s="17" t="s">
        <v>45</v>
      </c>
      <c r="B21" s="26">
        <v>0</v>
      </c>
      <c r="C21" s="26">
        <v>0</v>
      </c>
      <c r="D21" s="26">
        <f t="shared" si="5"/>
        <v>0</v>
      </c>
      <c r="E21" s="26">
        <v>0</v>
      </c>
      <c r="F21" s="26">
        <v>0</v>
      </c>
      <c r="G21" s="26">
        <f t="shared" si="4"/>
        <v>0</v>
      </c>
    </row>
    <row r="22" spans="1:7" x14ac:dyDescent="0.2">
      <c r="A22" s="17" t="s">
        <v>4</v>
      </c>
      <c r="B22" s="26">
        <v>0</v>
      </c>
      <c r="C22" s="26">
        <v>0</v>
      </c>
      <c r="D22" s="26">
        <f t="shared" si="5"/>
        <v>0</v>
      </c>
      <c r="E22" s="26">
        <v>0</v>
      </c>
      <c r="F22" s="26">
        <v>0</v>
      </c>
      <c r="G22" s="26">
        <f t="shared" si="4"/>
        <v>0</v>
      </c>
    </row>
    <row r="23" spans="1:7" x14ac:dyDescent="0.2">
      <c r="A23" s="17"/>
      <c r="B23" s="26"/>
      <c r="C23" s="26"/>
      <c r="D23" s="26"/>
      <c r="E23" s="26"/>
      <c r="F23" s="26"/>
      <c r="G23" s="26"/>
    </row>
    <row r="24" spans="1:7" x14ac:dyDescent="0.2">
      <c r="A24" s="5" t="s">
        <v>46</v>
      </c>
      <c r="B24" s="32">
        <f t="shared" ref="B24:G24" si="6">SUM(B25:B33)</f>
        <v>0</v>
      </c>
      <c r="C24" s="32">
        <f t="shared" si="6"/>
        <v>0</v>
      </c>
      <c r="D24" s="32">
        <f t="shared" si="6"/>
        <v>0</v>
      </c>
      <c r="E24" s="32">
        <f t="shared" si="6"/>
        <v>0</v>
      </c>
      <c r="F24" s="32">
        <f t="shared" si="6"/>
        <v>0</v>
      </c>
      <c r="G24" s="32">
        <f t="shared" si="6"/>
        <v>0</v>
      </c>
    </row>
    <row r="25" spans="1:7" x14ac:dyDescent="0.2">
      <c r="A25" s="17" t="s">
        <v>28</v>
      </c>
      <c r="B25" s="26">
        <v>0</v>
      </c>
      <c r="C25" s="26">
        <v>0</v>
      </c>
      <c r="D25" s="26">
        <f>B25+C25</f>
        <v>0</v>
      </c>
      <c r="E25" s="26">
        <v>0</v>
      </c>
      <c r="F25" s="26">
        <v>0</v>
      </c>
      <c r="G25" s="26">
        <f t="shared" ref="G25:G33" si="7">D25-E25</f>
        <v>0</v>
      </c>
    </row>
    <row r="26" spans="1:7" x14ac:dyDescent="0.2">
      <c r="A26" s="17" t="s">
        <v>23</v>
      </c>
      <c r="B26" s="26">
        <v>0</v>
      </c>
      <c r="C26" s="26">
        <v>0</v>
      </c>
      <c r="D26" s="26">
        <f t="shared" ref="D26:D33" si="8">B26+C26</f>
        <v>0</v>
      </c>
      <c r="E26" s="26">
        <v>0</v>
      </c>
      <c r="F26" s="26">
        <v>0</v>
      </c>
      <c r="G26" s="26">
        <f t="shared" si="7"/>
        <v>0</v>
      </c>
    </row>
    <row r="27" spans="1:7" x14ac:dyDescent="0.2">
      <c r="A27" s="17" t="s">
        <v>29</v>
      </c>
      <c r="B27" s="26">
        <v>0</v>
      </c>
      <c r="C27" s="26">
        <v>0</v>
      </c>
      <c r="D27" s="26">
        <f t="shared" si="8"/>
        <v>0</v>
      </c>
      <c r="E27" s="26">
        <v>0</v>
      </c>
      <c r="F27" s="26">
        <v>0</v>
      </c>
      <c r="G27" s="26">
        <f t="shared" si="7"/>
        <v>0</v>
      </c>
    </row>
    <row r="28" spans="1:7" x14ac:dyDescent="0.2">
      <c r="A28" s="17" t="s">
        <v>47</v>
      </c>
      <c r="B28" s="26">
        <v>0</v>
      </c>
      <c r="C28" s="26">
        <v>0</v>
      </c>
      <c r="D28" s="26">
        <f t="shared" si="8"/>
        <v>0</v>
      </c>
      <c r="E28" s="26">
        <v>0</v>
      </c>
      <c r="F28" s="26">
        <v>0</v>
      </c>
      <c r="G28" s="26">
        <f t="shared" si="7"/>
        <v>0</v>
      </c>
    </row>
    <row r="29" spans="1:7" x14ac:dyDescent="0.2">
      <c r="A29" s="17" t="s">
        <v>21</v>
      </c>
      <c r="B29" s="26">
        <v>0</v>
      </c>
      <c r="C29" s="26">
        <v>0</v>
      </c>
      <c r="D29" s="26">
        <f t="shared" si="8"/>
        <v>0</v>
      </c>
      <c r="E29" s="26">
        <v>0</v>
      </c>
      <c r="F29" s="26">
        <v>0</v>
      </c>
      <c r="G29" s="26">
        <f t="shared" si="7"/>
        <v>0</v>
      </c>
    </row>
    <row r="30" spans="1:7" x14ac:dyDescent="0.2">
      <c r="A30" s="17" t="s">
        <v>5</v>
      </c>
      <c r="B30" s="26">
        <v>0</v>
      </c>
      <c r="C30" s="26">
        <v>0</v>
      </c>
      <c r="D30" s="26">
        <f t="shared" si="8"/>
        <v>0</v>
      </c>
      <c r="E30" s="26">
        <v>0</v>
      </c>
      <c r="F30" s="26">
        <v>0</v>
      </c>
      <c r="G30" s="26">
        <f t="shared" si="7"/>
        <v>0</v>
      </c>
    </row>
    <row r="31" spans="1:7" x14ac:dyDescent="0.2">
      <c r="A31" s="17" t="s">
        <v>6</v>
      </c>
      <c r="B31" s="26">
        <v>0</v>
      </c>
      <c r="C31" s="26">
        <v>0</v>
      </c>
      <c r="D31" s="26">
        <f t="shared" si="8"/>
        <v>0</v>
      </c>
      <c r="E31" s="26">
        <v>0</v>
      </c>
      <c r="F31" s="26">
        <v>0</v>
      </c>
      <c r="G31" s="26">
        <f t="shared" si="7"/>
        <v>0</v>
      </c>
    </row>
    <row r="32" spans="1:7" x14ac:dyDescent="0.2">
      <c r="A32" s="17" t="s">
        <v>48</v>
      </c>
      <c r="B32" s="26">
        <v>0</v>
      </c>
      <c r="C32" s="26">
        <v>0</v>
      </c>
      <c r="D32" s="26">
        <f t="shared" si="8"/>
        <v>0</v>
      </c>
      <c r="E32" s="26">
        <v>0</v>
      </c>
      <c r="F32" s="26">
        <v>0</v>
      </c>
      <c r="G32" s="26">
        <f t="shared" si="7"/>
        <v>0</v>
      </c>
    </row>
    <row r="33" spans="1:7" x14ac:dyDescent="0.2">
      <c r="A33" s="17" t="s">
        <v>30</v>
      </c>
      <c r="B33" s="26">
        <v>0</v>
      </c>
      <c r="C33" s="26">
        <v>0</v>
      </c>
      <c r="D33" s="26">
        <f t="shared" si="8"/>
        <v>0</v>
      </c>
      <c r="E33" s="26">
        <v>0</v>
      </c>
      <c r="F33" s="26">
        <v>0</v>
      </c>
      <c r="G33" s="26">
        <f t="shared" si="7"/>
        <v>0</v>
      </c>
    </row>
    <row r="34" spans="1:7" x14ac:dyDescent="0.2">
      <c r="A34" s="17"/>
      <c r="B34" s="26"/>
      <c r="C34" s="26"/>
      <c r="D34" s="26"/>
      <c r="E34" s="26"/>
      <c r="F34" s="26"/>
      <c r="G34" s="26"/>
    </row>
    <row r="35" spans="1:7" x14ac:dyDescent="0.2">
      <c r="A35" s="5" t="s">
        <v>31</v>
      </c>
      <c r="B35" s="32">
        <f t="shared" ref="B35:G35" si="9">SUM(B36:B39)</f>
        <v>0</v>
      </c>
      <c r="C35" s="32">
        <f t="shared" si="9"/>
        <v>0</v>
      </c>
      <c r="D35" s="32">
        <f t="shared" si="9"/>
        <v>0</v>
      </c>
      <c r="E35" s="32">
        <f t="shared" si="9"/>
        <v>0</v>
      </c>
      <c r="F35" s="32">
        <f t="shared" si="9"/>
        <v>0</v>
      </c>
      <c r="G35" s="32">
        <f t="shared" si="9"/>
        <v>0</v>
      </c>
    </row>
    <row r="36" spans="1:7" x14ac:dyDescent="0.2">
      <c r="A36" s="17" t="s">
        <v>49</v>
      </c>
      <c r="B36" s="26">
        <v>0</v>
      </c>
      <c r="C36" s="26">
        <v>0</v>
      </c>
      <c r="D36" s="26">
        <f>B36+C36</f>
        <v>0</v>
      </c>
      <c r="E36" s="26">
        <v>0</v>
      </c>
      <c r="F36" s="26">
        <v>0</v>
      </c>
      <c r="G36" s="26">
        <f t="shared" ref="G36:G39" si="10">D36-E36</f>
        <v>0</v>
      </c>
    </row>
    <row r="37" spans="1:7" ht="11.25" customHeight="1" x14ac:dyDescent="0.2">
      <c r="A37" s="17" t="s">
        <v>24</v>
      </c>
      <c r="B37" s="26">
        <v>0</v>
      </c>
      <c r="C37" s="26">
        <v>0</v>
      </c>
      <c r="D37" s="26">
        <f t="shared" ref="D37:D39" si="11">B37+C37</f>
        <v>0</v>
      </c>
      <c r="E37" s="26">
        <v>0</v>
      </c>
      <c r="F37" s="26">
        <v>0</v>
      </c>
      <c r="G37" s="26">
        <f t="shared" si="10"/>
        <v>0</v>
      </c>
    </row>
    <row r="38" spans="1:7" x14ac:dyDescent="0.2">
      <c r="A38" s="17" t="s">
        <v>32</v>
      </c>
      <c r="B38" s="26">
        <v>0</v>
      </c>
      <c r="C38" s="26">
        <v>0</v>
      </c>
      <c r="D38" s="26">
        <f t="shared" si="11"/>
        <v>0</v>
      </c>
      <c r="E38" s="26">
        <v>0</v>
      </c>
      <c r="F38" s="26">
        <v>0</v>
      </c>
      <c r="G38" s="26">
        <f t="shared" si="10"/>
        <v>0</v>
      </c>
    </row>
    <row r="39" spans="1:7" x14ac:dyDescent="0.2">
      <c r="A39" s="17" t="s">
        <v>7</v>
      </c>
      <c r="B39" s="26">
        <v>0</v>
      </c>
      <c r="C39" s="26">
        <v>0</v>
      </c>
      <c r="D39" s="26">
        <f t="shared" si="11"/>
        <v>0</v>
      </c>
      <c r="E39" s="26">
        <v>0</v>
      </c>
      <c r="F39" s="26">
        <v>0</v>
      </c>
      <c r="G39" s="26">
        <f t="shared" si="10"/>
        <v>0</v>
      </c>
    </row>
    <row r="40" spans="1:7" x14ac:dyDescent="0.2">
      <c r="A40" s="17"/>
      <c r="B40" s="26"/>
      <c r="C40" s="26"/>
      <c r="D40" s="26"/>
      <c r="E40" s="26"/>
      <c r="F40" s="26"/>
      <c r="G40" s="26"/>
    </row>
    <row r="41" spans="1:7" x14ac:dyDescent="0.2">
      <c r="A41" s="8" t="s">
        <v>122</v>
      </c>
      <c r="B41" s="27">
        <f t="shared" ref="B41:G41" si="12">SUM(B35+B24+B15+B5)</f>
        <v>213924548.25</v>
      </c>
      <c r="C41" s="27">
        <f t="shared" si="12"/>
        <v>13668939.93</v>
      </c>
      <c r="D41" s="27">
        <f t="shared" si="12"/>
        <v>227593488.18000001</v>
      </c>
      <c r="E41" s="27">
        <f t="shared" si="12"/>
        <v>138001718.00999999</v>
      </c>
      <c r="F41" s="27">
        <f t="shared" si="12"/>
        <v>138001718.00999999</v>
      </c>
      <c r="G41" s="27">
        <f t="shared" si="12"/>
        <v>89591770.170000017</v>
      </c>
    </row>
    <row r="43" spans="1:7" x14ac:dyDescent="0.2">
      <c r="A43" s="1" t="s">
        <v>115</v>
      </c>
    </row>
  </sheetData>
  <sheetProtection formatCells="0" formatColumns="0" formatRows="0" autoFilter="0"/>
  <mergeCells count="3">
    <mergeCell ref="G2:G3"/>
    <mergeCell ref="A1:G1"/>
    <mergeCell ref="B2:F2"/>
  </mergeCells>
  <printOptions horizontalCentered="1"/>
  <pageMargins left="0.70866141732283472" right="0.70866141732283472" top="0.74803149606299213" bottom="0.74803149606299213" header="0.31496062992125984" footer="0.31496062992125984"/>
  <pageSetup paperSize="141" scale="82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EA877482073C494DB65515C3369AA0B4" ma:contentTypeVersion="0" ma:contentTypeDescription="Crear nuevo documento." ma:contentTypeScope="" ma:versionID="d630b5c2871309c5c86f0b7bf850b824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3f6edc329ff236629c56e3b879b320d0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93AF7CF9-F30D-4032-85FD-D3FD606580B3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AB58BE85-A061-4F9D-87E0-3224716198AC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  <ds:schemaRef ds:uri="http://schemas.microsoft.com/office/infopath/2007/PartnerControls"/>
  </ds:schemaRefs>
</ds:datastoreItem>
</file>

<file path=customXml/itemProps3.xml><?xml version="1.0" encoding="utf-8"?>
<ds:datastoreItem xmlns:ds="http://schemas.openxmlformats.org/officeDocument/2006/customXml" ds:itemID="{D6CB9791-5AC5-4EBD-B818-7938A6165A5F}">
  <ds:schemaRefs>
    <ds:schemaRef ds:uri="http://www.w3.org/XML/1998/namespace"/>
    <ds:schemaRef ds:uri="http://purl.org/dc/elements/1.1/"/>
    <ds:schemaRef ds:uri="http://schemas.microsoft.com/office/2006/documentManagement/types"/>
    <ds:schemaRef ds:uri="http://purl.org/dc/terms/"/>
    <ds:schemaRef ds:uri="http://schemas.openxmlformats.org/package/2006/metadata/core-properties"/>
    <ds:schemaRef ds:uri="http://schemas.microsoft.com/office/infopath/2007/PartnerControls"/>
    <ds:schemaRef ds:uri="http://schemas.microsoft.com/office/2006/metadata/properties"/>
    <ds:schemaRef ds:uri="http://purl.org/dc/dcmitype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4</vt:i4>
      </vt:variant>
    </vt:vector>
  </HeadingPairs>
  <TitlesOfParts>
    <vt:vector size="4" baseType="lpstr">
      <vt:lpstr>CA</vt:lpstr>
      <vt:lpstr>CTG</vt:lpstr>
      <vt:lpstr>COG</vt:lpstr>
      <vt:lpstr>CFG</vt:lpstr>
    </vt:vector>
  </TitlesOfParts>
  <Company>HP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acorona</dc:creator>
  <cp:lastModifiedBy>ADM1</cp:lastModifiedBy>
  <cp:lastPrinted>2025-10-15T22:00:03Z</cp:lastPrinted>
  <dcterms:created xsi:type="dcterms:W3CDTF">2014-02-10T03:37:14Z</dcterms:created>
  <dcterms:modified xsi:type="dcterms:W3CDTF">2025-10-23T17:46:34Z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0x010100EA877482073C494DB65515C3369AA0B4</vt:lpwstr>
  </property>
</Properties>
</file>