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1\Desktop\Archivos_2025\CtaPublica_2025\3erTrimestre2025\3erTrimSAPASMA_2025\"/>
    </mc:Choice>
  </mc:AlternateContent>
  <bookViews>
    <workbookView xWindow="0" yWindow="0" windowWidth="24090" windowHeight="5610"/>
  </bookViews>
  <sheets>
    <sheet name="PPI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3" i="4" l="1"/>
  <c r="P33" i="4"/>
  <c r="O33" i="4"/>
  <c r="N33" i="4"/>
  <c r="Q32" i="4"/>
  <c r="P32" i="4"/>
  <c r="O32" i="4"/>
  <c r="N32" i="4"/>
  <c r="Q31" i="4"/>
  <c r="P31" i="4"/>
  <c r="O31" i="4"/>
  <c r="N31" i="4"/>
  <c r="Q30" i="4"/>
  <c r="P30" i="4"/>
  <c r="O30" i="4"/>
  <c r="N30" i="4"/>
  <c r="Q29" i="4"/>
  <c r="P29" i="4"/>
  <c r="O29" i="4"/>
  <c r="N29" i="4"/>
  <c r="Q28" i="4"/>
  <c r="P28" i="4"/>
  <c r="O28" i="4"/>
  <c r="N28" i="4"/>
  <c r="Q27" i="4"/>
  <c r="P27" i="4"/>
  <c r="O27" i="4"/>
  <c r="N27" i="4"/>
  <c r="Q26" i="4"/>
  <c r="P26" i="4"/>
  <c r="O26" i="4"/>
  <c r="N26" i="4"/>
  <c r="Q25" i="4"/>
  <c r="P25" i="4"/>
  <c r="O25" i="4"/>
  <c r="N25" i="4"/>
  <c r="Q24" i="4"/>
  <c r="P24" i="4"/>
  <c r="O24" i="4"/>
  <c r="N24" i="4"/>
  <c r="Q23" i="4"/>
  <c r="P23" i="4"/>
  <c r="O23" i="4"/>
  <c r="N23" i="4"/>
  <c r="Q22" i="4"/>
  <c r="P22" i="4"/>
  <c r="O22" i="4"/>
  <c r="N22" i="4"/>
  <c r="Q21" i="4"/>
  <c r="P21" i="4"/>
  <c r="O21" i="4"/>
  <c r="N21" i="4"/>
  <c r="Q20" i="4"/>
  <c r="P20" i="4"/>
  <c r="O20" i="4"/>
  <c r="N20" i="4"/>
  <c r="Q19" i="4"/>
  <c r="P19" i="4"/>
  <c r="O19" i="4"/>
  <c r="N19" i="4"/>
  <c r="Q18" i="4"/>
  <c r="P18" i="4"/>
  <c r="O18" i="4"/>
  <c r="N18" i="4"/>
  <c r="Q17" i="4"/>
  <c r="P17" i="4"/>
  <c r="O17" i="4"/>
  <c r="N17" i="4"/>
  <c r="Q16" i="4"/>
  <c r="P16" i="4"/>
  <c r="O16" i="4"/>
  <c r="N16" i="4"/>
  <c r="Q15" i="4"/>
  <c r="P15" i="4"/>
  <c r="O15" i="4"/>
  <c r="N15" i="4"/>
  <c r="Q14" i="4"/>
  <c r="P14" i="4"/>
  <c r="O14" i="4"/>
  <c r="N14" i="4"/>
  <c r="Q13" i="4"/>
  <c r="P13" i="4"/>
  <c r="O13" i="4"/>
  <c r="N13" i="4"/>
  <c r="Q12" i="4"/>
  <c r="P12" i="4"/>
  <c r="O12" i="4"/>
  <c r="N12" i="4"/>
  <c r="Q11" i="4"/>
  <c r="P11" i="4"/>
  <c r="O11" i="4"/>
  <c r="N11" i="4"/>
  <c r="Q10" i="4"/>
  <c r="P10" i="4"/>
  <c r="O10" i="4"/>
  <c r="N10" i="4"/>
  <c r="Q9" i="4"/>
  <c r="P9" i="4"/>
  <c r="O9" i="4"/>
  <c r="N9" i="4"/>
  <c r="Q8" i="4"/>
  <c r="P8" i="4"/>
  <c r="O8" i="4"/>
  <c r="N8" i="4"/>
  <c r="Q7" i="4"/>
  <c r="P7" i="4"/>
  <c r="O7" i="4"/>
  <c r="N7" i="4"/>
  <c r="Q6" i="4"/>
  <c r="P6" i="4"/>
  <c r="O6" i="4"/>
  <c r="N6" i="4"/>
  <c r="Q5" i="4"/>
  <c r="P5" i="4"/>
  <c r="O5" i="4"/>
  <c r="N5" i="4"/>
  <c r="O4" i="4" l="1"/>
  <c r="P34" i="4" l="1"/>
  <c r="Q34" i="4"/>
  <c r="I34" i="4" l="1"/>
  <c r="H34" i="4"/>
  <c r="G34" i="4"/>
  <c r="N4" i="4" l="1"/>
  <c r="Q4" i="4"/>
  <c r="P4" i="4"/>
</calcChain>
</file>

<file path=xl/sharedStrings.xml><?xml version="1.0" encoding="utf-8"?>
<sst xmlns="http://schemas.openxmlformats.org/spreadsheetml/2006/main" count="233" uniqueCount="71">
  <si>
    <t>Inversión</t>
  </si>
  <si>
    <t>Metas</t>
  </si>
  <si>
    <t>% Avance Financiero</t>
  </si>
  <si>
    <t>% Avance Metas</t>
  </si>
  <si>
    <t>Clave del Programa/ Proyecto</t>
  </si>
  <si>
    <t>Nombre</t>
  </si>
  <si>
    <t>Descripción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</si>
  <si>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</si>
  <si>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</si>
  <si>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</si>
  <si>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</si>
  <si>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</si>
  <si>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</si>
  <si>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</si>
  <si>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</si>
  <si>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</si>
  <si>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</si>
  <si>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Porcentaje</t>
  </si>
  <si>
    <t>Clave UR</t>
  </si>
  <si>
    <t>Descripción UR</t>
  </si>
  <si>
    <t>Partida</t>
  </si>
  <si>
    <t>"Bajo protesta de decir verdad declaramos que los Estados Financieros y sus notas, son razonablemente correctos y son responsabilidad del emisor"</t>
  </si>
  <si>
    <t>E0001</t>
  </si>
  <si>
    <t>PRESTACION DE SERVICIOS PUBLICOS</t>
  </si>
  <si>
    <t>5110</t>
  </si>
  <si>
    <t>BIENES MUEBLES</t>
  </si>
  <si>
    <t>CONSEJO DIRECTIVO</t>
  </si>
  <si>
    <t>31120M33A010000</t>
  </si>
  <si>
    <t>E0002</t>
  </si>
  <si>
    <t>SANEAMIENTO DEL AGUA</t>
  </si>
  <si>
    <t>DIRECCION GENERAL</t>
  </si>
  <si>
    <t>31120M33A020000</t>
  </si>
  <si>
    <t>E0003</t>
  </si>
  <si>
    <t>SERVICIOS OPERATIVOS</t>
  </si>
  <si>
    <t>DIRECCION DE PROYECTOS Y CONSTRUCCION</t>
  </si>
  <si>
    <t>31120M33A030000</t>
  </si>
  <si>
    <t>E0004</t>
  </si>
  <si>
    <t>OBRA PUB REC PROPIOS</t>
  </si>
  <si>
    <t>DIRECCION DE OPERACION</t>
  </si>
  <si>
    <t>31120M33A040000</t>
  </si>
  <si>
    <t>E0005</t>
  </si>
  <si>
    <t>SERVICIOS ADMVOS</t>
  </si>
  <si>
    <t>DIRECCION APOYO RURAL</t>
  </si>
  <si>
    <t>31120M33A050000</t>
  </si>
  <si>
    <t>E0006</t>
  </si>
  <si>
    <t>COORDINAR Y SUPERVISAR LOS PROCESOS ADMON Y OPERA</t>
  </si>
  <si>
    <t>DIRECCION ADMINISTRACION</t>
  </si>
  <si>
    <t>31120M33A060000</t>
  </si>
  <si>
    <t>5150</t>
  </si>
  <si>
    <t>E0008</t>
  </si>
  <si>
    <t>ATENCION DE PRIMER CONTACTO USUARIO</t>
  </si>
  <si>
    <t>DIRECCION COMERCIALIZACION</t>
  </si>
  <si>
    <t>31120M33A080000</t>
  </si>
  <si>
    <t>E0009</t>
  </si>
  <si>
    <t>RESPUESTA DESARROLLO FRACCIONAMIENTOS</t>
  </si>
  <si>
    <t>DIRECCION FACTILIDADES</t>
  </si>
  <si>
    <t>31120M33A090000</t>
  </si>
  <si>
    <t>E0007</t>
  </si>
  <si>
    <t>SUMINISTRO DE AGUA CON CALIDAD SANEA AGUA RESIDUAL</t>
  </si>
  <si>
    <t>5310</t>
  </si>
  <si>
    <t>DIRECCION CALIDAD DE AGUA</t>
  </si>
  <si>
    <t>31120M33A070000</t>
  </si>
  <si>
    <t>5410</t>
  </si>
  <si>
    <t>5620</t>
  </si>
  <si>
    <t>5630</t>
  </si>
  <si>
    <t>5650</t>
  </si>
  <si>
    <t>6130</t>
  </si>
  <si>
    <t>OBRA</t>
  </si>
  <si>
    <t/>
  </si>
  <si>
    <t>6310</t>
  </si>
  <si>
    <t>SISTEMA DE AGUA POTABLE Y ALCANTARILLADO SAN MIGUEL DE ALLENDE, GTO. 
Programas y Proyectos de Inversión
Del 1 de Enero al 30 de Septiembre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</si>
</sst>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2">
    <xf numFmtId="0" fontId="0" fillId="0" borderId="0"/>
    <xf numFmtId="0" fontId="2" fillId="0" borderId="0"/>
    <xf numFmtId="0" fontId="5" fillId="0" borderId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1" xfId="18" applyFont="1" applyFill="1" applyBorder="1" applyAlignment="1" applyProtection="1">
      <alignment horizontal="center" vertical="top" wrapText="1"/>
      <protection locked="0"/>
    </xf>
    <xf numFmtId="0" fontId="3" fillId="2" borderId="3" xfId="18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center" wrapText="1"/>
      <protection locked="0"/>
    </xf>
    <xf numFmtId="0" fontId="3" fillId="0" borderId="6" xfId="2" applyFont="1" applyBorder="1" applyAlignment="1" applyProtection="1">
      <alignment horizontal="center" vertical="center" wrapText="1"/>
      <protection locked="0"/>
    </xf>
    <xf numFmtId="10" fontId="3" fillId="0" borderId="6" xfId="31" applyNumberFormat="1" applyFont="1" applyBorder="1" applyAlignment="1" applyProtection="1">
      <alignment vertical="center" wrapText="1"/>
      <protection locked="0"/>
    </xf>
    <xf numFmtId="10" fontId="3" fillId="0" borderId="6" xfId="31" applyNumberFormat="1" applyFont="1" applyBorder="1" applyAlignment="1" applyProtection="1">
      <alignment horizontal="center" vertical="center" wrapText="1"/>
      <protection locked="0"/>
    </xf>
    <xf numFmtId="0" fontId="7" fillId="0" borderId="6" xfId="2" applyFont="1" applyBorder="1" applyAlignment="1" applyProtection="1">
      <alignment vertical="center" wrapText="1"/>
      <protection locked="0"/>
    </xf>
    <xf numFmtId="4" fontId="3" fillId="2" borderId="6" xfId="13" applyNumberFormat="1" applyFont="1" applyFill="1" applyBorder="1" applyAlignment="1" applyProtection="1">
      <alignment horizontal="center" vertical="center" wrapText="1"/>
      <protection locked="0"/>
    </xf>
    <xf numFmtId="49" fontId="3" fillId="0" borderId="3" xfId="18" applyNumberFormat="1" applyFont="1" applyBorder="1" applyAlignment="1" applyProtection="1">
      <alignment horizontal="center" vertical="top" wrapText="1"/>
      <protection locked="0"/>
    </xf>
    <xf numFmtId="0" fontId="0" fillId="0" borderId="0" xfId="0" applyBorder="1"/>
    <xf numFmtId="10" fontId="9" fillId="0" borderId="7" xfId="31" applyNumberFormat="1" applyFont="1" applyFill="1" applyBorder="1" applyAlignment="1" applyProtection="1">
      <alignment vertical="center" wrapText="1"/>
      <protection locked="0"/>
    </xf>
    <xf numFmtId="3" fontId="3" fillId="0" borderId="6" xfId="2" applyNumberFormat="1" applyFont="1" applyBorder="1" applyAlignment="1" applyProtection="1">
      <alignment horizontal="center" vertical="center" wrapText="1"/>
      <protection locked="0"/>
    </xf>
    <xf numFmtId="3" fontId="8" fillId="0" borderId="6" xfId="0" applyNumberFormat="1" applyFont="1" applyBorder="1"/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 wrapText="1"/>
      <protection locked="0"/>
    </xf>
    <xf numFmtId="0" fontId="3" fillId="2" borderId="4" xfId="2" applyFont="1" applyFill="1" applyBorder="1" applyAlignment="1" applyProtection="1">
      <alignment horizontal="center" wrapText="1"/>
      <protection locked="0"/>
    </xf>
    <xf numFmtId="0" fontId="3" fillId="2" borderId="5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/>
      <protection locked="0"/>
    </xf>
    <xf numFmtId="0" fontId="3" fillId="2" borderId="5" xfId="2" applyFont="1" applyFill="1" applyBorder="1" applyAlignment="1" applyProtection="1">
      <alignment horizontal="center"/>
      <protection locked="0"/>
    </xf>
    <xf numFmtId="0" fontId="3" fillId="2" borderId="2" xfId="13" applyFont="1" applyFill="1" applyBorder="1" applyAlignment="1" applyProtection="1">
      <alignment horizontal="center" vertical="center"/>
      <protection locked="0"/>
    </xf>
    <xf numFmtId="0" fontId="3" fillId="2" borderId="5" xfId="13" applyFont="1" applyFill="1" applyBorder="1" applyAlignment="1" applyProtection="1">
      <alignment horizontal="center" vertical="center"/>
      <protection locked="0"/>
    </xf>
  </cellXfs>
  <cellStyles count="32">
    <cellStyle name="Euro" xfId="3"/>
    <cellStyle name="Millares 2" xfId="4"/>
    <cellStyle name="Millares 2 2" xfId="5"/>
    <cellStyle name="Millares 2 2 2" xfId="24"/>
    <cellStyle name="Millares 2 3" xfId="6"/>
    <cellStyle name="Millares 2 3 2" xfId="25"/>
    <cellStyle name="Millares 2 4" xfId="23"/>
    <cellStyle name="Millares 3" xfId="7"/>
    <cellStyle name="Millares 3 2" xfId="26"/>
    <cellStyle name="Millares 4" xfId="28"/>
    <cellStyle name="Moneda 2" xfId="8"/>
    <cellStyle name="Moneda 2 2" xfId="27"/>
    <cellStyle name="Moneda 3" xfId="20"/>
    <cellStyle name="Moneda 3 2" xfId="30"/>
    <cellStyle name="Normal" xfId="0" builtinId="0"/>
    <cellStyle name="Normal 2" xfId="9"/>
    <cellStyle name="Normal 2 2" xfId="10"/>
    <cellStyle name="Normal 3" xfId="1"/>
    <cellStyle name="Normal 3 2" xfId="22"/>
    <cellStyle name="Normal 3 3" xfId="11"/>
    <cellStyle name="Normal 4" xfId="12"/>
    <cellStyle name="Normal 4 2" xfId="13"/>
    <cellStyle name="Normal 5" xfId="14"/>
    <cellStyle name="Normal 5 2" xfId="15"/>
    <cellStyle name="Normal 6" xfId="16"/>
    <cellStyle name="Normal 6 2" xfId="17"/>
    <cellStyle name="Normal 7" xfId="19"/>
    <cellStyle name="Normal 8" xfId="2"/>
    <cellStyle name="Normal_141008Reportes Cuadros Institucionales-sectorialesADV" xfId="18"/>
    <cellStyle name="Porcentaje" xfId="31" builtinId="5"/>
    <cellStyle name="Porcentaje 2" xfId="21"/>
    <cellStyle name="Porcentaje 3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tabSelected="1" workbookViewId="0">
      <selection activeCell="A34" sqref="A34:Q34"/>
    </sheetView>
  </sheetViews>
  <sheetFormatPr baseColWidth="10" defaultRowHeight="15" x14ac:dyDescent="0.25"/>
  <cols>
    <col min="1" max="1" width="21.140625" customWidth="1"/>
    <col min="2" max="2" width="69.42578125" customWidth="1"/>
    <col min="3" max="3" width="12.7109375" customWidth="1"/>
    <col min="4" max="4" width="35.28515625" customWidth="1"/>
    <col min="5" max="5" width="24.85546875" customWidth="1"/>
    <col min="6" max="6" width="48.28515625" customWidth="1"/>
    <col min="7" max="7" width="17.85546875" customWidth="1"/>
    <col min="8" max="8" width="18.7109375" customWidth="1"/>
    <col min="9" max="9" width="16.7109375" customWidth="1"/>
    <col min="10" max="11" width="11.28515625" customWidth="1"/>
    <col min="14" max="14" width="10.7109375" customWidth="1"/>
  </cols>
  <sheetData>
    <row r="1" spans="1:17" ht="46.9" customHeight="1" x14ac:dyDescent="0.25">
      <c r="A1" s="15" t="s">
        <v>70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x14ac:dyDescent="0.25">
      <c r="A2" s="2"/>
      <c r="B2" s="2"/>
      <c r="C2" s="2"/>
      <c r="D2" s="2"/>
      <c r="E2" s="2"/>
      <c r="F2" s="2"/>
      <c r="G2" s="16" t="s">
        <v>0</v>
      </c>
      <c r="H2" s="17"/>
      <c r="I2" s="18"/>
      <c r="J2" s="16" t="s">
        <v>1</v>
      </c>
      <c r="K2" s="17"/>
      <c r="L2" s="17"/>
      <c r="M2" s="18"/>
      <c r="N2" s="19" t="s">
        <v>2</v>
      </c>
      <c r="O2" s="20"/>
      <c r="P2" s="21" t="s">
        <v>3</v>
      </c>
      <c r="Q2" s="22"/>
    </row>
    <row r="3" spans="1:17" ht="23.25" x14ac:dyDescent="0.25">
      <c r="A3" s="3" t="s">
        <v>4</v>
      </c>
      <c r="B3" s="3" t="s">
        <v>5</v>
      </c>
      <c r="C3" s="3" t="s">
        <v>20</v>
      </c>
      <c r="D3" s="3" t="s">
        <v>6</v>
      </c>
      <c r="E3" s="3" t="s">
        <v>18</v>
      </c>
      <c r="F3" s="3" t="s">
        <v>19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8</v>
      </c>
      <c r="L3" s="4" t="s">
        <v>11</v>
      </c>
      <c r="M3" s="4" t="s">
        <v>12</v>
      </c>
      <c r="N3" s="1" t="s">
        <v>13</v>
      </c>
      <c r="O3" s="1" t="s">
        <v>14</v>
      </c>
      <c r="P3" s="9" t="s">
        <v>15</v>
      </c>
      <c r="Q3" s="9" t="s">
        <v>16</v>
      </c>
    </row>
    <row r="4" spans="1:17" x14ac:dyDescent="0.25">
      <c r="A4" s="10" t="s">
        <v>22</v>
      </c>
      <c r="B4" s="10" t="s">
        <v>23</v>
      </c>
      <c r="C4" s="10" t="s">
        <v>24</v>
      </c>
      <c r="D4" s="10" t="s">
        <v>25</v>
      </c>
      <c r="E4" s="10" t="s">
        <v>27</v>
      </c>
      <c r="F4" s="10" t="s">
        <v>26</v>
      </c>
      <c r="G4" s="13">
        <v>50000</v>
      </c>
      <c r="H4" s="13">
        <v>50000</v>
      </c>
      <c r="I4" s="13">
        <v>50000</v>
      </c>
      <c r="J4" s="5"/>
      <c r="K4" s="5"/>
      <c r="L4" s="5"/>
      <c r="M4" s="8" t="s">
        <v>17</v>
      </c>
      <c r="N4" s="7">
        <f t="shared" ref="N4:N33" si="0">IF(G4&gt;0,I4/G4,0)</f>
        <v>1</v>
      </c>
      <c r="O4" s="7">
        <f t="shared" ref="O4:O33" si="1">IF(H4&gt;0,I4/H4,0)</f>
        <v>1</v>
      </c>
      <c r="P4" s="6">
        <f t="shared" ref="P4:P33" si="2">IF(J4=0,0,L4/J4)</f>
        <v>0</v>
      </c>
      <c r="Q4" s="6">
        <f t="shared" ref="Q4:Q33" si="3">IF(L4=0,0,L4/K4)</f>
        <v>0</v>
      </c>
    </row>
    <row r="5" spans="1:17" x14ac:dyDescent="0.25">
      <c r="A5" s="10" t="s">
        <v>28</v>
      </c>
      <c r="B5" s="10" t="s">
        <v>29</v>
      </c>
      <c r="C5" s="10" t="s">
        <v>24</v>
      </c>
      <c r="D5" s="10" t="s">
        <v>25</v>
      </c>
      <c r="E5" s="10" t="s">
        <v>31</v>
      </c>
      <c r="F5" s="10" t="s">
        <v>30</v>
      </c>
      <c r="G5" s="13">
        <v>20000</v>
      </c>
      <c r="H5" s="13">
        <v>20000</v>
      </c>
      <c r="I5" s="13">
        <v>20000</v>
      </c>
      <c r="J5" s="5"/>
      <c r="K5" s="5"/>
      <c r="L5" s="5"/>
      <c r="M5" s="8" t="s">
        <v>17</v>
      </c>
      <c r="N5" s="7">
        <f t="shared" si="0"/>
        <v>1</v>
      </c>
      <c r="O5" s="7">
        <f t="shared" si="1"/>
        <v>1</v>
      </c>
      <c r="P5" s="6">
        <f t="shared" si="2"/>
        <v>0</v>
      </c>
      <c r="Q5" s="6">
        <f t="shared" si="3"/>
        <v>0</v>
      </c>
    </row>
    <row r="6" spans="1:17" x14ac:dyDescent="0.25">
      <c r="A6" s="10" t="s">
        <v>32</v>
      </c>
      <c r="B6" s="10" t="s">
        <v>33</v>
      </c>
      <c r="C6" s="10" t="s">
        <v>24</v>
      </c>
      <c r="D6" s="10" t="s">
        <v>25</v>
      </c>
      <c r="E6" s="10" t="s">
        <v>35</v>
      </c>
      <c r="F6" s="10" t="s">
        <v>34</v>
      </c>
      <c r="G6" s="13">
        <v>24716.400000000001</v>
      </c>
      <c r="H6" s="13">
        <v>24716.400000000001</v>
      </c>
      <c r="I6" s="13">
        <v>22076.31</v>
      </c>
      <c r="J6" s="5"/>
      <c r="K6" s="5"/>
      <c r="L6" s="5"/>
      <c r="M6" s="8" t="s">
        <v>17</v>
      </c>
      <c r="N6" s="7">
        <f t="shared" si="0"/>
        <v>0.89318468709035292</v>
      </c>
      <c r="O6" s="7">
        <f t="shared" si="1"/>
        <v>0.89318468709035292</v>
      </c>
      <c r="P6" s="6">
        <f t="shared" si="2"/>
        <v>0</v>
      </c>
      <c r="Q6" s="6">
        <f t="shared" si="3"/>
        <v>0</v>
      </c>
    </row>
    <row r="7" spans="1:17" x14ac:dyDescent="0.25">
      <c r="A7" s="10" t="s">
        <v>36</v>
      </c>
      <c r="B7" s="10" t="s">
        <v>37</v>
      </c>
      <c r="C7" s="10" t="s">
        <v>24</v>
      </c>
      <c r="D7" s="10" t="s">
        <v>25</v>
      </c>
      <c r="E7" s="10" t="s">
        <v>39</v>
      </c>
      <c r="F7" s="10" t="s">
        <v>38</v>
      </c>
      <c r="G7" s="13">
        <v>9720</v>
      </c>
      <c r="H7" s="13">
        <v>9720</v>
      </c>
      <c r="I7" s="13">
        <v>9720</v>
      </c>
      <c r="J7" s="5"/>
      <c r="K7" s="5"/>
      <c r="L7" s="5"/>
      <c r="M7" s="8" t="s">
        <v>17</v>
      </c>
      <c r="N7" s="7">
        <f t="shared" si="0"/>
        <v>1</v>
      </c>
      <c r="O7" s="7">
        <f t="shared" si="1"/>
        <v>1</v>
      </c>
      <c r="P7" s="6">
        <f t="shared" si="2"/>
        <v>0</v>
      </c>
      <c r="Q7" s="6">
        <f t="shared" si="3"/>
        <v>0</v>
      </c>
    </row>
    <row r="8" spans="1:17" x14ac:dyDescent="0.25">
      <c r="A8" s="10" t="s">
        <v>40</v>
      </c>
      <c r="B8" s="10" t="s">
        <v>41</v>
      </c>
      <c r="C8" s="10" t="s">
        <v>24</v>
      </c>
      <c r="D8" s="10" t="s">
        <v>25</v>
      </c>
      <c r="E8" s="10" t="s">
        <v>43</v>
      </c>
      <c r="F8" s="10" t="s">
        <v>42</v>
      </c>
      <c r="G8" s="13">
        <v>2589.1999999999998</v>
      </c>
      <c r="H8" s="13">
        <v>2589.1999999999998</v>
      </c>
      <c r="I8" s="13">
        <v>2589.1999999999998</v>
      </c>
      <c r="J8" s="5"/>
      <c r="K8" s="5"/>
      <c r="L8" s="5"/>
      <c r="M8" s="8" t="s">
        <v>17</v>
      </c>
      <c r="N8" s="7">
        <f t="shared" si="0"/>
        <v>1</v>
      </c>
      <c r="O8" s="7">
        <f t="shared" si="1"/>
        <v>1</v>
      </c>
      <c r="P8" s="6">
        <f t="shared" si="2"/>
        <v>0</v>
      </c>
      <c r="Q8" s="6">
        <f t="shared" si="3"/>
        <v>0</v>
      </c>
    </row>
    <row r="9" spans="1:17" x14ac:dyDescent="0.25">
      <c r="A9" s="10" t="s">
        <v>44</v>
      </c>
      <c r="B9" s="10" t="s">
        <v>45</v>
      </c>
      <c r="C9" s="10" t="s">
        <v>24</v>
      </c>
      <c r="D9" s="10" t="s">
        <v>25</v>
      </c>
      <c r="E9" s="10" t="s">
        <v>47</v>
      </c>
      <c r="F9" s="10" t="s">
        <v>46</v>
      </c>
      <c r="G9" s="13">
        <v>60000</v>
      </c>
      <c r="H9" s="13">
        <v>60000</v>
      </c>
      <c r="I9" s="13">
        <v>60000</v>
      </c>
      <c r="J9" s="5"/>
      <c r="K9" s="5"/>
      <c r="L9" s="5"/>
      <c r="M9" s="8" t="s">
        <v>17</v>
      </c>
      <c r="N9" s="7">
        <f t="shared" si="0"/>
        <v>1</v>
      </c>
      <c r="O9" s="7">
        <f t="shared" si="1"/>
        <v>1</v>
      </c>
      <c r="P9" s="6">
        <f t="shared" si="2"/>
        <v>0</v>
      </c>
      <c r="Q9" s="6">
        <f t="shared" si="3"/>
        <v>0</v>
      </c>
    </row>
    <row r="10" spans="1:17" x14ac:dyDescent="0.25">
      <c r="A10" s="10" t="s">
        <v>22</v>
      </c>
      <c r="B10" s="10" t="s">
        <v>23</v>
      </c>
      <c r="C10" s="10" t="s">
        <v>48</v>
      </c>
      <c r="D10" s="10" t="s">
        <v>25</v>
      </c>
      <c r="E10" s="10" t="s">
        <v>27</v>
      </c>
      <c r="F10" s="10" t="s">
        <v>26</v>
      </c>
      <c r="G10" s="13">
        <v>99996</v>
      </c>
      <c r="H10" s="13">
        <v>99996</v>
      </c>
      <c r="I10" s="13">
        <v>12553.14</v>
      </c>
      <c r="J10" s="5"/>
      <c r="K10" s="5"/>
      <c r="L10" s="5"/>
      <c r="M10" s="8" t="s">
        <v>17</v>
      </c>
      <c r="N10" s="7">
        <f t="shared" si="0"/>
        <v>0.12553642145685825</v>
      </c>
      <c r="O10" s="7">
        <f t="shared" si="1"/>
        <v>0.12553642145685825</v>
      </c>
      <c r="P10" s="6">
        <f t="shared" si="2"/>
        <v>0</v>
      </c>
      <c r="Q10" s="6">
        <f t="shared" si="3"/>
        <v>0</v>
      </c>
    </row>
    <row r="11" spans="1:17" x14ac:dyDescent="0.25">
      <c r="A11" s="10" t="s">
        <v>28</v>
      </c>
      <c r="B11" s="10" t="s">
        <v>29</v>
      </c>
      <c r="C11" s="10" t="s">
        <v>48</v>
      </c>
      <c r="D11" s="10" t="s">
        <v>25</v>
      </c>
      <c r="E11" s="10" t="s">
        <v>31</v>
      </c>
      <c r="F11" s="10" t="s">
        <v>30</v>
      </c>
      <c r="G11" s="13">
        <v>104490.56</v>
      </c>
      <c r="H11" s="13">
        <v>104490.56</v>
      </c>
      <c r="I11" s="13">
        <v>0</v>
      </c>
      <c r="J11" s="5"/>
      <c r="K11" s="5"/>
      <c r="L11" s="5"/>
      <c r="M11" s="8" t="s">
        <v>17</v>
      </c>
      <c r="N11" s="7">
        <f t="shared" si="0"/>
        <v>0</v>
      </c>
      <c r="O11" s="7">
        <f t="shared" si="1"/>
        <v>0</v>
      </c>
      <c r="P11" s="6">
        <f t="shared" si="2"/>
        <v>0</v>
      </c>
      <c r="Q11" s="6">
        <f t="shared" si="3"/>
        <v>0</v>
      </c>
    </row>
    <row r="12" spans="1:17" x14ac:dyDescent="0.25">
      <c r="A12" s="10" t="s">
        <v>32</v>
      </c>
      <c r="B12" s="10" t="s">
        <v>33</v>
      </c>
      <c r="C12" s="10" t="s">
        <v>48</v>
      </c>
      <c r="D12" s="10" t="s">
        <v>25</v>
      </c>
      <c r="E12" s="10" t="s">
        <v>35</v>
      </c>
      <c r="F12" s="10" t="s">
        <v>34</v>
      </c>
      <c r="G12" s="13">
        <v>50000</v>
      </c>
      <c r="H12" s="13">
        <v>50000</v>
      </c>
      <c r="I12" s="13">
        <v>21491</v>
      </c>
      <c r="J12" s="5"/>
      <c r="K12" s="5"/>
      <c r="L12" s="5"/>
      <c r="M12" s="8" t="s">
        <v>17</v>
      </c>
      <c r="N12" s="7">
        <f t="shared" si="0"/>
        <v>0.42981999999999998</v>
      </c>
      <c r="O12" s="7">
        <f t="shared" si="1"/>
        <v>0.42981999999999998</v>
      </c>
      <c r="P12" s="6">
        <f t="shared" si="2"/>
        <v>0</v>
      </c>
      <c r="Q12" s="6">
        <f t="shared" si="3"/>
        <v>0</v>
      </c>
    </row>
    <row r="13" spans="1:17" x14ac:dyDescent="0.25">
      <c r="A13" s="10" t="s">
        <v>36</v>
      </c>
      <c r="B13" s="10" t="s">
        <v>37</v>
      </c>
      <c r="C13" s="10" t="s">
        <v>48</v>
      </c>
      <c r="D13" s="10" t="s">
        <v>25</v>
      </c>
      <c r="E13" s="10" t="s">
        <v>39</v>
      </c>
      <c r="F13" s="10" t="s">
        <v>38</v>
      </c>
      <c r="G13" s="13">
        <v>20000</v>
      </c>
      <c r="H13" s="13">
        <v>20000</v>
      </c>
      <c r="I13" s="13">
        <v>12999</v>
      </c>
      <c r="J13" s="5"/>
      <c r="K13" s="5"/>
      <c r="L13" s="5"/>
      <c r="M13" s="8" t="s">
        <v>17</v>
      </c>
      <c r="N13" s="7">
        <f t="shared" si="0"/>
        <v>0.64995000000000003</v>
      </c>
      <c r="O13" s="7">
        <f t="shared" si="1"/>
        <v>0.64995000000000003</v>
      </c>
      <c r="P13" s="6">
        <f t="shared" si="2"/>
        <v>0</v>
      </c>
      <c r="Q13" s="6">
        <f t="shared" si="3"/>
        <v>0</v>
      </c>
    </row>
    <row r="14" spans="1:17" x14ac:dyDescent="0.25">
      <c r="A14" s="10" t="s">
        <v>40</v>
      </c>
      <c r="B14" s="10" t="s">
        <v>41</v>
      </c>
      <c r="C14" s="10" t="s">
        <v>48</v>
      </c>
      <c r="D14" s="10" t="s">
        <v>25</v>
      </c>
      <c r="E14" s="10" t="s">
        <v>43</v>
      </c>
      <c r="F14" s="10" t="s">
        <v>42</v>
      </c>
      <c r="G14" s="13">
        <v>60000</v>
      </c>
      <c r="H14" s="13">
        <v>60000</v>
      </c>
      <c r="I14" s="13">
        <v>0</v>
      </c>
      <c r="J14" s="5"/>
      <c r="K14" s="5"/>
      <c r="L14" s="5"/>
      <c r="M14" s="8" t="s">
        <v>17</v>
      </c>
      <c r="N14" s="7">
        <f t="shared" si="0"/>
        <v>0</v>
      </c>
      <c r="O14" s="7">
        <f t="shared" si="1"/>
        <v>0</v>
      </c>
      <c r="P14" s="6">
        <f t="shared" si="2"/>
        <v>0</v>
      </c>
      <c r="Q14" s="6">
        <f t="shared" si="3"/>
        <v>0</v>
      </c>
    </row>
    <row r="15" spans="1:17" x14ac:dyDescent="0.25">
      <c r="A15" s="10" t="s">
        <v>44</v>
      </c>
      <c r="B15" s="10" t="s">
        <v>45</v>
      </c>
      <c r="C15" s="10" t="s">
        <v>48</v>
      </c>
      <c r="D15" s="10" t="s">
        <v>25</v>
      </c>
      <c r="E15" s="10" t="s">
        <v>47</v>
      </c>
      <c r="F15" s="10" t="s">
        <v>46</v>
      </c>
      <c r="G15" s="13">
        <v>120000</v>
      </c>
      <c r="H15" s="13">
        <v>120000</v>
      </c>
      <c r="I15" s="13">
        <v>72716.320000000007</v>
      </c>
      <c r="J15" s="5"/>
      <c r="K15" s="5"/>
      <c r="L15" s="5"/>
      <c r="M15" s="8" t="s">
        <v>17</v>
      </c>
      <c r="N15" s="7">
        <f t="shared" si="0"/>
        <v>0.60596933333333336</v>
      </c>
      <c r="O15" s="7">
        <f t="shared" si="1"/>
        <v>0.60596933333333336</v>
      </c>
      <c r="P15" s="6">
        <f t="shared" si="2"/>
        <v>0</v>
      </c>
      <c r="Q15" s="6">
        <f t="shared" si="3"/>
        <v>0</v>
      </c>
    </row>
    <row r="16" spans="1:17" x14ac:dyDescent="0.25">
      <c r="A16" s="10" t="s">
        <v>49</v>
      </c>
      <c r="B16" s="10" t="s">
        <v>50</v>
      </c>
      <c r="C16" s="10" t="s">
        <v>48</v>
      </c>
      <c r="D16" s="10" t="s">
        <v>25</v>
      </c>
      <c r="E16" s="10" t="s">
        <v>52</v>
      </c>
      <c r="F16" s="10" t="s">
        <v>51</v>
      </c>
      <c r="G16" s="13">
        <v>60000</v>
      </c>
      <c r="H16" s="13">
        <v>60000</v>
      </c>
      <c r="I16" s="13">
        <v>57887.92</v>
      </c>
      <c r="J16" s="5"/>
      <c r="K16" s="5"/>
      <c r="L16" s="5"/>
      <c r="M16" s="8" t="s">
        <v>17</v>
      </c>
      <c r="N16" s="7">
        <f t="shared" si="0"/>
        <v>0.96479866666666658</v>
      </c>
      <c r="O16" s="7">
        <f t="shared" si="1"/>
        <v>0.96479866666666658</v>
      </c>
      <c r="P16" s="6">
        <f t="shared" si="2"/>
        <v>0</v>
      </c>
      <c r="Q16" s="6">
        <f t="shared" si="3"/>
        <v>0</v>
      </c>
    </row>
    <row r="17" spans="1:17" x14ac:dyDescent="0.25">
      <c r="A17" s="10" t="s">
        <v>53</v>
      </c>
      <c r="B17" s="10" t="s">
        <v>54</v>
      </c>
      <c r="C17" s="10" t="s">
        <v>48</v>
      </c>
      <c r="D17" s="10" t="s">
        <v>25</v>
      </c>
      <c r="E17" s="10" t="s">
        <v>56</v>
      </c>
      <c r="F17" s="10" t="s">
        <v>55</v>
      </c>
      <c r="G17" s="13">
        <v>31411.01</v>
      </c>
      <c r="H17" s="13">
        <v>1411.01</v>
      </c>
      <c r="I17" s="13">
        <v>0</v>
      </c>
      <c r="J17" s="5"/>
      <c r="K17" s="5"/>
      <c r="L17" s="5"/>
      <c r="M17" s="8" t="s">
        <v>17</v>
      </c>
      <c r="N17" s="7">
        <f t="shared" si="0"/>
        <v>0</v>
      </c>
      <c r="O17" s="7">
        <f t="shared" si="1"/>
        <v>0</v>
      </c>
      <c r="P17" s="6">
        <f t="shared" si="2"/>
        <v>0</v>
      </c>
      <c r="Q17" s="6">
        <f t="shared" si="3"/>
        <v>0</v>
      </c>
    </row>
    <row r="18" spans="1:17" x14ac:dyDescent="0.25">
      <c r="A18" s="10" t="s">
        <v>57</v>
      </c>
      <c r="B18" s="10" t="s">
        <v>58</v>
      </c>
      <c r="C18" s="10" t="s">
        <v>59</v>
      </c>
      <c r="D18" s="10" t="s">
        <v>25</v>
      </c>
      <c r="E18" s="10" t="s">
        <v>61</v>
      </c>
      <c r="F18" s="10" t="s">
        <v>60</v>
      </c>
      <c r="G18" s="13">
        <v>114000</v>
      </c>
      <c r="H18" s="13">
        <v>114000</v>
      </c>
      <c r="I18" s="13">
        <v>0</v>
      </c>
      <c r="J18" s="5"/>
      <c r="K18" s="5"/>
      <c r="L18" s="5"/>
      <c r="M18" s="8" t="s">
        <v>17</v>
      </c>
      <c r="N18" s="7">
        <f t="shared" si="0"/>
        <v>0</v>
      </c>
      <c r="O18" s="7">
        <f t="shared" si="1"/>
        <v>0</v>
      </c>
      <c r="P18" s="6">
        <f t="shared" si="2"/>
        <v>0</v>
      </c>
      <c r="Q18" s="6">
        <f t="shared" si="3"/>
        <v>0</v>
      </c>
    </row>
    <row r="19" spans="1:17" x14ac:dyDescent="0.25">
      <c r="A19" s="10" t="s">
        <v>32</v>
      </c>
      <c r="B19" s="10" t="s">
        <v>33</v>
      </c>
      <c r="C19" s="10" t="s">
        <v>62</v>
      </c>
      <c r="D19" s="10" t="s">
        <v>25</v>
      </c>
      <c r="E19" s="10" t="s">
        <v>35</v>
      </c>
      <c r="F19" s="10" t="s">
        <v>34</v>
      </c>
      <c r="G19" s="13">
        <v>1200000</v>
      </c>
      <c r="H19" s="13">
        <v>0</v>
      </c>
      <c r="I19" s="13">
        <v>0</v>
      </c>
      <c r="J19" s="5"/>
      <c r="K19" s="5"/>
      <c r="L19" s="5"/>
      <c r="M19" s="8" t="s">
        <v>17</v>
      </c>
      <c r="N19" s="7">
        <f t="shared" si="0"/>
        <v>0</v>
      </c>
      <c r="O19" s="7">
        <f t="shared" si="1"/>
        <v>0</v>
      </c>
      <c r="P19" s="6">
        <f t="shared" si="2"/>
        <v>0</v>
      </c>
      <c r="Q19" s="6">
        <f t="shared" si="3"/>
        <v>0</v>
      </c>
    </row>
    <row r="20" spans="1:17" x14ac:dyDescent="0.25">
      <c r="A20" s="10" t="s">
        <v>36</v>
      </c>
      <c r="B20" s="10" t="s">
        <v>37</v>
      </c>
      <c r="C20" s="10" t="s">
        <v>62</v>
      </c>
      <c r="D20" s="10" t="s">
        <v>25</v>
      </c>
      <c r="E20" s="10" t="s">
        <v>39</v>
      </c>
      <c r="F20" s="10" t="s">
        <v>38</v>
      </c>
      <c r="G20" s="13">
        <v>5000000</v>
      </c>
      <c r="H20" s="13">
        <v>0</v>
      </c>
      <c r="I20" s="13">
        <v>0</v>
      </c>
      <c r="J20" s="5"/>
      <c r="K20" s="5"/>
      <c r="L20" s="5"/>
      <c r="M20" s="8" t="s">
        <v>17</v>
      </c>
      <c r="N20" s="7">
        <f t="shared" si="0"/>
        <v>0</v>
      </c>
      <c r="O20" s="7">
        <f t="shared" si="1"/>
        <v>0</v>
      </c>
      <c r="P20" s="6">
        <f t="shared" si="2"/>
        <v>0</v>
      </c>
      <c r="Q20" s="6">
        <f t="shared" si="3"/>
        <v>0</v>
      </c>
    </row>
    <row r="21" spans="1:17" x14ac:dyDescent="0.25">
      <c r="A21" s="10" t="s">
        <v>49</v>
      </c>
      <c r="B21" s="10" t="s">
        <v>50</v>
      </c>
      <c r="C21" s="10" t="s">
        <v>62</v>
      </c>
      <c r="D21" s="10" t="s">
        <v>25</v>
      </c>
      <c r="E21" s="10" t="s">
        <v>52</v>
      </c>
      <c r="F21" s="10" t="s">
        <v>51</v>
      </c>
      <c r="G21" s="13">
        <v>500000</v>
      </c>
      <c r="H21" s="13">
        <v>0</v>
      </c>
      <c r="I21" s="13">
        <v>0</v>
      </c>
      <c r="J21" s="5"/>
      <c r="K21" s="5"/>
      <c r="L21" s="5"/>
      <c r="M21" s="8" t="s">
        <v>17</v>
      </c>
      <c r="N21" s="7">
        <f t="shared" si="0"/>
        <v>0</v>
      </c>
      <c r="O21" s="7">
        <f t="shared" si="1"/>
        <v>0</v>
      </c>
      <c r="P21" s="6">
        <f t="shared" si="2"/>
        <v>0</v>
      </c>
      <c r="Q21" s="6">
        <f t="shared" si="3"/>
        <v>0</v>
      </c>
    </row>
    <row r="22" spans="1:17" x14ac:dyDescent="0.25">
      <c r="A22" s="10" t="s">
        <v>32</v>
      </c>
      <c r="B22" s="10" t="s">
        <v>33</v>
      </c>
      <c r="C22" s="10" t="s">
        <v>63</v>
      </c>
      <c r="D22" s="10" t="s">
        <v>25</v>
      </c>
      <c r="E22" s="10" t="s">
        <v>35</v>
      </c>
      <c r="F22" s="10" t="s">
        <v>34</v>
      </c>
      <c r="G22" s="13">
        <v>290154.09999999998</v>
      </c>
      <c r="H22" s="13">
        <v>290154.09999999998</v>
      </c>
      <c r="I22" s="13">
        <v>63990</v>
      </c>
      <c r="J22" s="5"/>
      <c r="K22" s="5"/>
      <c r="L22" s="5"/>
      <c r="M22" s="8" t="s">
        <v>17</v>
      </c>
      <c r="N22" s="7">
        <f t="shared" si="0"/>
        <v>0.22053798309243264</v>
      </c>
      <c r="O22" s="7">
        <f t="shared" si="1"/>
        <v>0.22053798309243264</v>
      </c>
      <c r="P22" s="6">
        <f t="shared" si="2"/>
        <v>0</v>
      </c>
      <c r="Q22" s="6">
        <f t="shared" si="3"/>
        <v>0</v>
      </c>
    </row>
    <row r="23" spans="1:17" x14ac:dyDescent="0.25">
      <c r="A23" s="10" t="s">
        <v>36</v>
      </c>
      <c r="B23" s="10" t="s">
        <v>37</v>
      </c>
      <c r="C23" s="10" t="s">
        <v>63</v>
      </c>
      <c r="D23" s="10" t="s">
        <v>25</v>
      </c>
      <c r="E23" s="10" t="s">
        <v>39</v>
      </c>
      <c r="F23" s="10" t="s">
        <v>38</v>
      </c>
      <c r="G23" s="13">
        <v>0</v>
      </c>
      <c r="H23" s="13">
        <v>400000</v>
      </c>
      <c r="I23" s="13">
        <v>106613.78</v>
      </c>
      <c r="J23" s="5"/>
      <c r="K23" s="5"/>
      <c r="L23" s="5"/>
      <c r="M23" s="8" t="s">
        <v>17</v>
      </c>
      <c r="N23" s="7">
        <f t="shared" si="0"/>
        <v>0</v>
      </c>
      <c r="O23" s="7">
        <f t="shared" si="1"/>
        <v>0.26653444999999998</v>
      </c>
      <c r="P23" s="6">
        <f t="shared" si="2"/>
        <v>0</v>
      </c>
      <c r="Q23" s="6">
        <f t="shared" si="3"/>
        <v>0</v>
      </c>
    </row>
    <row r="24" spans="1:17" x14ac:dyDescent="0.25">
      <c r="A24" s="10" t="s">
        <v>57</v>
      </c>
      <c r="B24" s="10" t="s">
        <v>58</v>
      </c>
      <c r="C24" s="10" t="s">
        <v>63</v>
      </c>
      <c r="D24" s="10" t="s">
        <v>25</v>
      </c>
      <c r="E24" s="10" t="s">
        <v>61</v>
      </c>
      <c r="F24" s="10" t="s">
        <v>60</v>
      </c>
      <c r="G24" s="13">
        <v>828000</v>
      </c>
      <c r="H24" s="13">
        <v>187800</v>
      </c>
      <c r="I24" s="13">
        <v>70307.5</v>
      </c>
      <c r="J24" s="5"/>
      <c r="K24" s="5"/>
      <c r="L24" s="5"/>
      <c r="M24" s="8" t="s">
        <v>17</v>
      </c>
      <c r="N24" s="7">
        <f t="shared" si="0"/>
        <v>8.4912439613526569E-2</v>
      </c>
      <c r="O24" s="7">
        <f t="shared" si="1"/>
        <v>0.37437433439829604</v>
      </c>
      <c r="P24" s="6">
        <f t="shared" si="2"/>
        <v>0</v>
      </c>
      <c r="Q24" s="6">
        <f t="shared" si="3"/>
        <v>0</v>
      </c>
    </row>
    <row r="25" spans="1:17" x14ac:dyDescent="0.25">
      <c r="A25" s="10" t="s">
        <v>49</v>
      </c>
      <c r="B25" s="10" t="s">
        <v>50</v>
      </c>
      <c r="C25" s="10" t="s">
        <v>63</v>
      </c>
      <c r="D25" s="10" t="s">
        <v>25</v>
      </c>
      <c r="E25" s="10" t="s">
        <v>52</v>
      </c>
      <c r="F25" s="10" t="s">
        <v>51</v>
      </c>
      <c r="G25" s="13">
        <v>590000</v>
      </c>
      <c r="H25" s="13">
        <v>164000</v>
      </c>
      <c r="I25" s="13">
        <v>129851.79</v>
      </c>
      <c r="J25" s="5"/>
      <c r="K25" s="5"/>
      <c r="L25" s="5"/>
      <c r="M25" s="8" t="s">
        <v>17</v>
      </c>
      <c r="N25" s="7">
        <f t="shared" si="0"/>
        <v>0.22008777966101695</v>
      </c>
      <c r="O25" s="7">
        <f t="shared" si="1"/>
        <v>0.79177920731707319</v>
      </c>
      <c r="P25" s="6">
        <f t="shared" si="2"/>
        <v>0</v>
      </c>
      <c r="Q25" s="6">
        <f t="shared" si="3"/>
        <v>0</v>
      </c>
    </row>
    <row r="26" spans="1:17" x14ac:dyDescent="0.25">
      <c r="A26" s="10" t="s">
        <v>36</v>
      </c>
      <c r="B26" s="10" t="s">
        <v>37</v>
      </c>
      <c r="C26" s="10" t="s">
        <v>64</v>
      </c>
      <c r="D26" s="10" t="s">
        <v>25</v>
      </c>
      <c r="E26" s="10" t="s">
        <v>39</v>
      </c>
      <c r="F26" s="10" t="s">
        <v>38</v>
      </c>
      <c r="G26" s="13">
        <v>0</v>
      </c>
      <c r="H26" s="13">
        <v>2300000</v>
      </c>
      <c r="I26" s="13">
        <v>0</v>
      </c>
      <c r="J26" s="5"/>
      <c r="K26" s="5"/>
      <c r="L26" s="5"/>
      <c r="M26" s="8" t="s">
        <v>17</v>
      </c>
      <c r="N26" s="7">
        <f t="shared" si="0"/>
        <v>0</v>
      </c>
      <c r="O26" s="7">
        <f t="shared" si="1"/>
        <v>0</v>
      </c>
      <c r="P26" s="6">
        <f t="shared" si="2"/>
        <v>0</v>
      </c>
      <c r="Q26" s="6">
        <f t="shared" si="3"/>
        <v>0</v>
      </c>
    </row>
    <row r="27" spans="1:17" x14ac:dyDescent="0.25">
      <c r="A27" s="10" t="s">
        <v>22</v>
      </c>
      <c r="B27" s="10" t="s">
        <v>23</v>
      </c>
      <c r="C27" s="10" t="s">
        <v>65</v>
      </c>
      <c r="D27" s="10" t="s">
        <v>25</v>
      </c>
      <c r="E27" s="10" t="s">
        <v>27</v>
      </c>
      <c r="F27" s="10" t="s">
        <v>26</v>
      </c>
      <c r="G27" s="13">
        <v>47000</v>
      </c>
      <c r="H27" s="13">
        <v>47000</v>
      </c>
      <c r="I27" s="13">
        <v>0</v>
      </c>
      <c r="J27" s="5"/>
      <c r="K27" s="5"/>
      <c r="L27" s="5"/>
      <c r="M27" s="8" t="s">
        <v>17</v>
      </c>
      <c r="N27" s="7">
        <f t="shared" si="0"/>
        <v>0</v>
      </c>
      <c r="O27" s="7">
        <f t="shared" si="1"/>
        <v>0</v>
      </c>
      <c r="P27" s="6">
        <f t="shared" si="2"/>
        <v>0</v>
      </c>
      <c r="Q27" s="6">
        <f t="shared" si="3"/>
        <v>0</v>
      </c>
    </row>
    <row r="28" spans="1:17" x14ac:dyDescent="0.25">
      <c r="A28" s="10" t="s">
        <v>32</v>
      </c>
      <c r="B28" s="10" t="s">
        <v>33</v>
      </c>
      <c r="C28" s="10" t="s">
        <v>65</v>
      </c>
      <c r="D28" s="10" t="s">
        <v>25</v>
      </c>
      <c r="E28" s="10" t="s">
        <v>35</v>
      </c>
      <c r="F28" s="10" t="s">
        <v>34</v>
      </c>
      <c r="G28" s="13">
        <v>10000</v>
      </c>
      <c r="H28" s="13">
        <v>10000</v>
      </c>
      <c r="I28" s="13">
        <v>0</v>
      </c>
      <c r="J28" s="5"/>
      <c r="K28" s="5"/>
      <c r="L28" s="5"/>
      <c r="M28" s="8" t="s">
        <v>17</v>
      </c>
      <c r="N28" s="7">
        <f t="shared" si="0"/>
        <v>0</v>
      </c>
      <c r="O28" s="7">
        <f t="shared" si="1"/>
        <v>0</v>
      </c>
      <c r="P28" s="6">
        <f t="shared" si="2"/>
        <v>0</v>
      </c>
      <c r="Q28" s="6">
        <f t="shared" si="3"/>
        <v>0</v>
      </c>
    </row>
    <row r="29" spans="1:17" x14ac:dyDescent="0.25">
      <c r="A29" s="10" t="s">
        <v>36</v>
      </c>
      <c r="B29" s="10" t="s">
        <v>37</v>
      </c>
      <c r="C29" s="10" t="s">
        <v>65</v>
      </c>
      <c r="D29" s="10" t="s">
        <v>25</v>
      </c>
      <c r="E29" s="10" t="s">
        <v>39</v>
      </c>
      <c r="F29" s="10" t="s">
        <v>38</v>
      </c>
      <c r="G29" s="13">
        <v>2661800</v>
      </c>
      <c r="H29" s="13">
        <v>2461800</v>
      </c>
      <c r="I29" s="13">
        <v>523290</v>
      </c>
      <c r="J29" s="5"/>
      <c r="K29" s="5"/>
      <c r="L29" s="5"/>
      <c r="M29" s="8" t="s">
        <v>17</v>
      </c>
      <c r="N29" s="7">
        <f t="shared" si="0"/>
        <v>0.1965925313697498</v>
      </c>
      <c r="O29" s="7">
        <f t="shared" si="1"/>
        <v>0.21256397757738241</v>
      </c>
      <c r="P29" s="6">
        <f t="shared" si="2"/>
        <v>0</v>
      </c>
      <c r="Q29" s="6">
        <f t="shared" si="3"/>
        <v>0</v>
      </c>
    </row>
    <row r="30" spans="1:17" x14ac:dyDescent="0.25">
      <c r="A30" s="10" t="s">
        <v>49</v>
      </c>
      <c r="B30" s="10" t="s">
        <v>50</v>
      </c>
      <c r="C30" s="10" t="s">
        <v>65</v>
      </c>
      <c r="D30" s="10" t="s">
        <v>25</v>
      </c>
      <c r="E30" s="10" t="s">
        <v>52</v>
      </c>
      <c r="F30" s="10" t="s">
        <v>51</v>
      </c>
      <c r="G30" s="13">
        <v>60000</v>
      </c>
      <c r="H30" s="13">
        <v>60000</v>
      </c>
      <c r="I30" s="13">
        <v>0</v>
      </c>
      <c r="J30" s="5"/>
      <c r="K30" s="5"/>
      <c r="L30" s="5"/>
      <c r="M30" s="8" t="s">
        <v>17</v>
      </c>
      <c r="N30" s="7">
        <f t="shared" si="0"/>
        <v>0</v>
      </c>
      <c r="O30" s="7">
        <f t="shared" si="1"/>
        <v>0</v>
      </c>
      <c r="P30" s="6">
        <f t="shared" si="2"/>
        <v>0</v>
      </c>
      <c r="Q30" s="6">
        <f t="shared" si="3"/>
        <v>0</v>
      </c>
    </row>
    <row r="31" spans="1:17" x14ac:dyDescent="0.25">
      <c r="A31" s="10" t="s">
        <v>53</v>
      </c>
      <c r="B31" s="10" t="s">
        <v>54</v>
      </c>
      <c r="C31" s="10" t="s">
        <v>65</v>
      </c>
      <c r="D31" s="10" t="s">
        <v>25</v>
      </c>
      <c r="E31" s="10" t="s">
        <v>56</v>
      </c>
      <c r="F31" s="10" t="s">
        <v>55</v>
      </c>
      <c r="G31" s="13">
        <v>100000</v>
      </c>
      <c r="H31" s="13">
        <v>100000</v>
      </c>
      <c r="I31" s="13">
        <v>0</v>
      </c>
      <c r="J31" s="5"/>
      <c r="K31" s="5"/>
      <c r="L31" s="5"/>
      <c r="M31" s="8" t="s">
        <v>17</v>
      </c>
      <c r="N31" s="7">
        <f t="shared" si="0"/>
        <v>0</v>
      </c>
      <c r="O31" s="7">
        <f t="shared" si="1"/>
        <v>0</v>
      </c>
      <c r="P31" s="6">
        <f t="shared" si="2"/>
        <v>0</v>
      </c>
      <c r="Q31" s="6">
        <f t="shared" si="3"/>
        <v>0</v>
      </c>
    </row>
    <row r="32" spans="1:17" x14ac:dyDescent="0.25">
      <c r="A32" s="10" t="s">
        <v>32</v>
      </c>
      <c r="B32" s="10" t="s">
        <v>33</v>
      </c>
      <c r="C32" s="10" t="s">
        <v>66</v>
      </c>
      <c r="D32" s="10" t="s">
        <v>67</v>
      </c>
      <c r="E32" s="10" t="s">
        <v>35</v>
      </c>
      <c r="F32" s="10" t="s">
        <v>34</v>
      </c>
      <c r="G32" s="13">
        <v>20920895.140000001</v>
      </c>
      <c r="H32" s="13">
        <v>37829697.579999998</v>
      </c>
      <c r="I32" s="13">
        <v>15729378.859999999</v>
      </c>
      <c r="J32" s="5"/>
      <c r="K32" s="5"/>
      <c r="L32" s="5"/>
      <c r="M32" s="8" t="s">
        <v>17</v>
      </c>
      <c r="N32" s="7">
        <f t="shared" si="0"/>
        <v>0.75185018397831327</v>
      </c>
      <c r="O32" s="7">
        <f t="shared" si="1"/>
        <v>0.41579446483114074</v>
      </c>
      <c r="P32" s="6">
        <f t="shared" si="2"/>
        <v>0</v>
      </c>
      <c r="Q32" s="6">
        <f t="shared" si="3"/>
        <v>0</v>
      </c>
    </row>
    <row r="33" spans="1:18" x14ac:dyDescent="0.25">
      <c r="A33" s="10" t="s">
        <v>68</v>
      </c>
      <c r="B33" s="10" t="s">
        <v>33</v>
      </c>
      <c r="C33" s="10" t="s">
        <v>69</v>
      </c>
      <c r="D33" s="10" t="s">
        <v>67</v>
      </c>
      <c r="E33" s="10" t="s">
        <v>35</v>
      </c>
      <c r="F33" s="10" t="s">
        <v>34</v>
      </c>
      <c r="G33" s="13">
        <v>700000</v>
      </c>
      <c r="H33" s="13">
        <v>3100000</v>
      </c>
      <c r="I33" s="13">
        <v>1688752.46</v>
      </c>
      <c r="J33" s="5"/>
      <c r="K33" s="5"/>
      <c r="L33" s="5"/>
      <c r="M33" s="8" t="s">
        <v>17</v>
      </c>
      <c r="N33" s="7">
        <f t="shared" si="0"/>
        <v>2.4125035142857141</v>
      </c>
      <c r="O33" s="7">
        <f t="shared" si="1"/>
        <v>0.54475885806451607</v>
      </c>
      <c r="P33" s="6">
        <f t="shared" si="2"/>
        <v>0</v>
      </c>
      <c r="Q33" s="6">
        <f t="shared" si="3"/>
        <v>0</v>
      </c>
    </row>
    <row r="34" spans="1:18" x14ac:dyDescent="0.25">
      <c r="G34" s="14">
        <f>SUM(G4:G33)</f>
        <v>33734772.409999996</v>
      </c>
      <c r="H34" s="14">
        <f>SUM(H4:H33)</f>
        <v>47747374.849999994</v>
      </c>
      <c r="I34" s="14">
        <f>SUM(I4:I33)</f>
        <v>18654217.280000001</v>
      </c>
      <c r="P34" s="12">
        <f t="shared" ref="P34" si="4">IF(J34=0,0,L34/J34)</f>
        <v>0</v>
      </c>
      <c r="Q34" s="12">
        <f t="shared" ref="Q34" si="5">IF(L34=0,0,L34/K34)</f>
        <v>0</v>
      </c>
      <c r="R34" s="11"/>
    </row>
    <row r="35" spans="1:18" x14ac:dyDescent="0.25">
      <c r="A35" t="s">
        <v>21</v>
      </c>
      <c r="P35" s="11"/>
      <c r="Q35" s="11"/>
    </row>
  </sheetData>
  <mergeCells count="5">
    <mergeCell ref="A1:Q1"/>
    <mergeCell ref="G2:I2"/>
    <mergeCell ref="J2:M2"/>
    <mergeCell ref="N2:O2"/>
    <mergeCell ref="P2:Q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3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 ADAN MORENO RAMIREZ</dc:creator>
  <cp:lastModifiedBy>ADM1</cp:lastModifiedBy>
  <cp:lastPrinted>2025-10-23T17:52:09Z</cp:lastPrinted>
  <dcterms:created xsi:type="dcterms:W3CDTF">2023-06-21T19:35:53Z</dcterms:created>
  <dcterms:modified xsi:type="dcterms:W3CDTF">2025-10-23T17:52:13Z</dcterms:modified>
</cp:coreProperties>
</file>