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6\SIRET_2026\2doTRIMESTRE_2026\2doTrimSAPASMA_2026\"/>
    </mc:Choice>
  </mc:AlternateContent>
  <bookViews>
    <workbookView xWindow="0" yWindow="0" windowWidth="24090" windowHeight="5610"/>
  </bookViews>
  <sheets>
    <sheet name="PPI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2" i="4" l="1"/>
  <c r="P42" i="4"/>
  <c r="O42" i="4"/>
  <c r="N42" i="4"/>
  <c r="Q41" i="4"/>
  <c r="P41" i="4"/>
  <c r="O41" i="4"/>
  <c r="N41" i="4"/>
  <c r="Q40" i="4"/>
  <c r="P40" i="4"/>
  <c r="O40" i="4"/>
  <c r="N40" i="4"/>
  <c r="Q39" i="4"/>
  <c r="P39" i="4"/>
  <c r="O39" i="4"/>
  <c r="N39" i="4"/>
  <c r="Q38" i="4"/>
  <c r="P38" i="4"/>
  <c r="O38" i="4"/>
  <c r="N38" i="4"/>
  <c r="Q37" i="4"/>
  <c r="P37" i="4"/>
  <c r="O37" i="4"/>
  <c r="N37" i="4"/>
  <c r="Q36" i="4"/>
  <c r="P36" i="4"/>
  <c r="O36" i="4"/>
  <c r="N36" i="4"/>
  <c r="Q35" i="4"/>
  <c r="P35" i="4"/>
  <c r="O35" i="4"/>
  <c r="N35" i="4"/>
  <c r="Q34" i="4"/>
  <c r="P34" i="4"/>
  <c r="O34" i="4"/>
  <c r="N34" i="4"/>
  <c r="Q33" i="4"/>
  <c r="P33" i="4"/>
  <c r="O33" i="4"/>
  <c r="N33" i="4"/>
  <c r="Q32" i="4"/>
  <c r="P32" i="4"/>
  <c r="O32" i="4"/>
  <c r="N32" i="4"/>
  <c r="Q31" i="4"/>
  <c r="P31" i="4"/>
  <c r="O31" i="4"/>
  <c r="N31" i="4"/>
  <c r="Q30" i="4"/>
  <c r="P30" i="4"/>
  <c r="O30" i="4"/>
  <c r="N30" i="4"/>
  <c r="Q29" i="4"/>
  <c r="P29" i="4"/>
  <c r="O29" i="4"/>
  <c r="N29" i="4"/>
  <c r="Q28" i="4"/>
  <c r="P28" i="4"/>
  <c r="O28" i="4"/>
  <c r="N28" i="4"/>
  <c r="Q27" i="4"/>
  <c r="P27" i="4"/>
  <c r="O27" i="4"/>
  <c r="N27" i="4"/>
  <c r="Q26" i="4"/>
  <c r="P26" i="4"/>
  <c r="O26" i="4"/>
  <c r="N26" i="4"/>
  <c r="Q25" i="4"/>
  <c r="P25" i="4"/>
  <c r="O25" i="4"/>
  <c r="N25" i="4"/>
  <c r="Q24" i="4"/>
  <c r="P24" i="4"/>
  <c r="O24" i="4"/>
  <c r="N24" i="4"/>
  <c r="Q23" i="4"/>
  <c r="P23" i="4"/>
  <c r="O23" i="4"/>
  <c r="N23" i="4"/>
  <c r="Q22" i="4"/>
  <c r="P22" i="4"/>
  <c r="O22" i="4"/>
  <c r="N22" i="4"/>
  <c r="Q21" i="4"/>
  <c r="P21" i="4"/>
  <c r="O21" i="4"/>
  <c r="N21" i="4"/>
  <c r="Q20" i="4"/>
  <c r="P20" i="4"/>
  <c r="O20" i="4"/>
  <c r="N20" i="4"/>
  <c r="Q19" i="4"/>
  <c r="P19" i="4"/>
  <c r="O19" i="4"/>
  <c r="N19" i="4"/>
  <c r="Q18" i="4"/>
  <c r="P18" i="4"/>
  <c r="O18" i="4"/>
  <c r="N18" i="4"/>
  <c r="Q17" i="4"/>
  <c r="P17" i="4"/>
  <c r="O17" i="4"/>
  <c r="N17" i="4"/>
  <c r="Q16" i="4"/>
  <c r="P16" i="4"/>
  <c r="O16" i="4"/>
  <c r="N16" i="4"/>
  <c r="Q15" i="4"/>
  <c r="P15" i="4"/>
  <c r="O15" i="4"/>
  <c r="N15" i="4"/>
  <c r="Q14" i="4"/>
  <c r="P14" i="4"/>
  <c r="O14" i="4"/>
  <c r="N14" i="4"/>
  <c r="Q13" i="4"/>
  <c r="P13" i="4"/>
  <c r="O13" i="4"/>
  <c r="N13" i="4"/>
  <c r="Q12" i="4"/>
  <c r="P12" i="4"/>
  <c r="O12" i="4"/>
  <c r="N12" i="4"/>
  <c r="Q11" i="4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 l="1"/>
  <c r="P43" i="4" l="1"/>
  <c r="Q43" i="4"/>
  <c r="I43" i="4" l="1"/>
  <c r="H43" i="4"/>
  <c r="G43" i="4"/>
  <c r="N4" i="4" l="1"/>
  <c r="Q4" i="4"/>
  <c r="P4" i="4"/>
</calcChain>
</file>

<file path=xl/sharedStrings.xml><?xml version="1.0" encoding="utf-8"?>
<sst xmlns="http://schemas.openxmlformats.org/spreadsheetml/2006/main" count="296" uniqueCount="76">
  <si>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</si>
  <si>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</si>
  <si>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</si>
  <si>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</si>
  <si>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</si>
  <si>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</si>
  <si>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</si>
  <si>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</si>
  <si>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</si>
  <si>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</si>
  <si>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</si>
  <si>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</si>
  <si>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</si>
  <si>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</si>
  <si>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</si>
  <si>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</si>
  <si>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</si>
  <si>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</si>
  <si>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</si>
  <si>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</si>
  <si>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</si>
  <si>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</si>
  <si>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E0001</t>
  </si>
  <si>
    <t>PRESTACION DE SERVICIOS PUBLICOS</t>
  </si>
  <si>
    <t>5110</t>
  </si>
  <si>
    <t>BIENES MUEBLES</t>
  </si>
  <si>
    <t>CONSEJO DIRECTIVO</t>
  </si>
  <si>
    <t>31120M33A010000</t>
  </si>
  <si>
    <t>E0002</t>
  </si>
  <si>
    <t>SANEAMIENTO DEL AGUA</t>
  </si>
  <si>
    <t>DIRECCION GENERAL</t>
  </si>
  <si>
    <t>31120M33A020000</t>
  </si>
  <si>
    <t>E0003</t>
  </si>
  <si>
    <t>SERVICIOS OPERATIVOS</t>
  </si>
  <si>
    <t>DIRECCION DE PROYECTOS Y CONSTRUCCION</t>
  </si>
  <si>
    <t>31120M33A030000</t>
  </si>
  <si>
    <t>E0004</t>
  </si>
  <si>
    <t>OBRA PUB REC PROPIOS</t>
  </si>
  <si>
    <t>DIRECCION DE OPERACION</t>
  </si>
  <si>
    <t>31120M33A040000</t>
  </si>
  <si>
    <t>E0005</t>
  </si>
  <si>
    <t>SERVICIOS ADMVOS</t>
  </si>
  <si>
    <t>DIRECCION APOYO RURAL</t>
  </si>
  <si>
    <t>31120M33A050000</t>
  </si>
  <si>
    <t>E0006</t>
  </si>
  <si>
    <t>COORDINAR Y SUPERVISAR LOS PROCESOS ADMON Y OPERA</t>
  </si>
  <si>
    <t>DIRECCION ADMINISTRACION</t>
  </si>
  <si>
    <t>31120M33A060000</t>
  </si>
  <si>
    <t>E0010</t>
  </si>
  <si>
    <t>SUPERVICION, REVISION PROCESOS</t>
  </si>
  <si>
    <t>DIRECCION DE CONTRALORIA</t>
  </si>
  <si>
    <t>31120M33A100000</t>
  </si>
  <si>
    <t>5150</t>
  </si>
  <si>
    <t>E0007</t>
  </si>
  <si>
    <t>SUMINISTRO DE AGUA CON CALIDAD SANEA AGUA RESIDUAL</t>
  </si>
  <si>
    <t>DIRECCION CALIDAD DE AGUA</t>
  </si>
  <si>
    <t>31120M33A070000</t>
  </si>
  <si>
    <t>E0008</t>
  </si>
  <si>
    <t>ATENCION DE PRIMER CONTACTO USUARIO</t>
  </si>
  <si>
    <t>DIRECCION COMERCIALIZACION</t>
  </si>
  <si>
    <t>31120M33A080000</t>
  </si>
  <si>
    <t>E0009</t>
  </si>
  <si>
    <t>RESPUESTA DESARROLLO FRACCIONAMIENTOS</t>
  </si>
  <si>
    <t>DIRECCION FACTILIDADES</t>
  </si>
  <si>
    <t>31120M33A090000</t>
  </si>
  <si>
    <t>5310</t>
  </si>
  <si>
    <t>5410</t>
  </si>
  <si>
    <t>5620</t>
  </si>
  <si>
    <t>5640</t>
  </si>
  <si>
    <t>5650</t>
  </si>
  <si>
    <t>5660</t>
  </si>
  <si>
    <t>6130</t>
  </si>
  <si>
    <t>OBRA</t>
  </si>
  <si>
    <t/>
  </si>
  <si>
    <t>6310</t>
  </si>
  <si>
    <t>SISTEMA DE AGUA POTABLE Y ALCANTARILLADO SAN MIGUEL DE ALLENDE, GTO. 
Programas y Proyectos de Inversión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</si>
</sst>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/>
    <cellStyle name="Millares 2" xfId="4"/>
    <cellStyle name="Millares 2 2" xfId="5"/>
    <cellStyle name="Millares 2 2 2" xfId="24"/>
    <cellStyle name="Millares 2 3" xfId="6"/>
    <cellStyle name="Millares 2 3 2" xfId="25"/>
    <cellStyle name="Millares 2 4" xfId="23"/>
    <cellStyle name="Millares 3" xfId="7"/>
    <cellStyle name="Millares 3 2" xfId="26"/>
    <cellStyle name="Millares 4" xfId="28"/>
    <cellStyle name="Moneda 2" xfId="8"/>
    <cellStyle name="Moneda 2 2" xfId="27"/>
    <cellStyle name="Moneda 3" xfId="20"/>
    <cellStyle name="Moneda 3 2" xfId="30"/>
    <cellStyle name="Normal" xfId="0" builtinId="0"/>
    <cellStyle name="Normal 2" xfId="9"/>
    <cellStyle name="Normal 2 2" xfId="10"/>
    <cellStyle name="Normal 3" xfId="1"/>
    <cellStyle name="Normal 3 2" xfId="22"/>
    <cellStyle name="Normal 3 3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  <cellStyle name="Normal 7" xfId="19"/>
    <cellStyle name="Normal 8" xfId="2"/>
    <cellStyle name="Normal_141008Reportes Cuadros Institucionales-sectorialesADV" xfId="18"/>
    <cellStyle name="Porcentaje" xfId="31" builtinId="5"/>
    <cellStyle name="Porcentaje 2" xfId="21"/>
    <cellStyle name="Porcentaje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topLeftCell="A18" workbookViewId="0">
      <selection activeCell="A43" sqref="A43:Q43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7" ht="46.9" customHeight="1" x14ac:dyDescent="0.25">
      <c r="A1" s="15" t="s">
        <v>75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2"/>
      <c r="B2" s="2"/>
      <c r="C2" s="2"/>
      <c r="D2" s="2"/>
      <c r="E2" s="2"/>
      <c r="F2" s="2"/>
      <c r="G2" s="16" t="s">
        <v>0</v>
      </c>
      <c r="H2" s="17"/>
      <c r="I2" s="18"/>
      <c r="J2" s="16" t="s">
        <v>1</v>
      </c>
      <c r="K2" s="17"/>
      <c r="L2" s="17"/>
      <c r="M2" s="18"/>
      <c r="N2" s="19" t="s">
        <v>2</v>
      </c>
      <c r="O2" s="20"/>
      <c r="P2" s="21" t="s">
        <v>3</v>
      </c>
      <c r="Q2" s="22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13">
        <v>50000</v>
      </c>
      <c r="H4" s="13">
        <v>50000</v>
      </c>
      <c r="I4" s="13">
        <v>0</v>
      </c>
      <c r="J4" s="5"/>
      <c r="K4" s="5"/>
      <c r="L4" s="5"/>
      <c r="M4" s="8" t="s">
        <v>17</v>
      </c>
      <c r="N4" s="7">
        <f t="shared" ref="N4:N42" si="0">IF(G4&gt;0,I4/G4,0)</f>
        <v>0</v>
      </c>
      <c r="O4" s="7">
        <f t="shared" ref="O4:O42" si="1">IF(H4&gt;0,I4/H4,0)</f>
        <v>0</v>
      </c>
      <c r="P4" s="6">
        <f t="shared" ref="P4:P42" si="2">IF(J4=0,0,L4/J4)</f>
        <v>0</v>
      </c>
      <c r="Q4" s="6">
        <f t="shared" ref="Q4:Q42" si="3">IF(L4=0,0,L4/K4)</f>
        <v>0</v>
      </c>
    </row>
    <row r="5" spans="1:17" x14ac:dyDescent="0.25">
      <c r="A5" s="10" t="s">
        <v>28</v>
      </c>
      <c r="B5" s="10" t="s">
        <v>29</v>
      </c>
      <c r="C5" s="10" t="s">
        <v>24</v>
      </c>
      <c r="D5" s="10" t="s">
        <v>25</v>
      </c>
      <c r="E5" s="10" t="s">
        <v>31</v>
      </c>
      <c r="F5" s="10" t="s">
        <v>30</v>
      </c>
      <c r="G5" s="13">
        <v>20000</v>
      </c>
      <c r="H5" s="13">
        <v>20000</v>
      </c>
      <c r="I5" s="13">
        <v>20000</v>
      </c>
      <c r="J5" s="5"/>
      <c r="K5" s="5"/>
      <c r="L5" s="5"/>
      <c r="M5" s="8" t="s">
        <v>17</v>
      </c>
      <c r="N5" s="7">
        <f t="shared" si="0"/>
        <v>1</v>
      </c>
      <c r="O5" s="7">
        <f t="shared" si="1"/>
        <v>1</v>
      </c>
      <c r="P5" s="6">
        <f t="shared" si="2"/>
        <v>0</v>
      </c>
      <c r="Q5" s="6">
        <f t="shared" si="3"/>
        <v>0</v>
      </c>
    </row>
    <row r="6" spans="1:17" x14ac:dyDescent="0.25">
      <c r="A6" s="10" t="s">
        <v>32</v>
      </c>
      <c r="B6" s="10" t="s">
        <v>33</v>
      </c>
      <c r="C6" s="10" t="s">
        <v>24</v>
      </c>
      <c r="D6" s="10" t="s">
        <v>25</v>
      </c>
      <c r="E6" s="10" t="s">
        <v>35</v>
      </c>
      <c r="F6" s="10" t="s">
        <v>34</v>
      </c>
      <c r="G6" s="13">
        <v>24716.400000000001</v>
      </c>
      <c r="H6" s="13">
        <v>24716.400000000001</v>
      </c>
      <c r="I6" s="13">
        <v>0</v>
      </c>
      <c r="J6" s="5"/>
      <c r="K6" s="5"/>
      <c r="L6" s="5"/>
      <c r="M6" s="8" t="s">
        <v>17</v>
      </c>
      <c r="N6" s="7">
        <f t="shared" si="0"/>
        <v>0</v>
      </c>
      <c r="O6" s="7">
        <f t="shared" si="1"/>
        <v>0</v>
      </c>
      <c r="P6" s="6">
        <f t="shared" si="2"/>
        <v>0</v>
      </c>
      <c r="Q6" s="6">
        <f t="shared" si="3"/>
        <v>0</v>
      </c>
    </row>
    <row r="7" spans="1:17" x14ac:dyDescent="0.25">
      <c r="A7" s="10" t="s">
        <v>36</v>
      </c>
      <c r="B7" s="10" t="s">
        <v>37</v>
      </c>
      <c r="C7" s="10" t="s">
        <v>24</v>
      </c>
      <c r="D7" s="10" t="s">
        <v>25</v>
      </c>
      <c r="E7" s="10" t="s">
        <v>39</v>
      </c>
      <c r="F7" s="10" t="s">
        <v>38</v>
      </c>
      <c r="G7" s="13">
        <v>9720</v>
      </c>
      <c r="H7" s="13">
        <v>9720</v>
      </c>
      <c r="I7" s="13">
        <v>0</v>
      </c>
      <c r="J7" s="5"/>
      <c r="K7" s="5"/>
      <c r="L7" s="5"/>
      <c r="M7" s="8" t="s">
        <v>17</v>
      </c>
      <c r="N7" s="7">
        <f t="shared" si="0"/>
        <v>0</v>
      </c>
      <c r="O7" s="7">
        <f t="shared" si="1"/>
        <v>0</v>
      </c>
      <c r="P7" s="6">
        <f t="shared" si="2"/>
        <v>0</v>
      </c>
      <c r="Q7" s="6">
        <f t="shared" si="3"/>
        <v>0</v>
      </c>
    </row>
    <row r="8" spans="1:17" x14ac:dyDescent="0.25">
      <c r="A8" s="10" t="s">
        <v>40</v>
      </c>
      <c r="B8" s="10" t="s">
        <v>41</v>
      </c>
      <c r="C8" s="10" t="s">
        <v>24</v>
      </c>
      <c r="D8" s="10" t="s">
        <v>25</v>
      </c>
      <c r="E8" s="10" t="s">
        <v>43</v>
      </c>
      <c r="F8" s="10" t="s">
        <v>42</v>
      </c>
      <c r="G8" s="13">
        <v>2589.1999999999998</v>
      </c>
      <c r="H8" s="13">
        <v>2589.1999999999998</v>
      </c>
      <c r="I8" s="13">
        <v>0</v>
      </c>
      <c r="J8" s="5"/>
      <c r="K8" s="5"/>
      <c r="L8" s="5"/>
      <c r="M8" s="8" t="s">
        <v>17</v>
      </c>
      <c r="N8" s="7">
        <f t="shared" si="0"/>
        <v>0</v>
      </c>
      <c r="O8" s="7">
        <f t="shared" si="1"/>
        <v>0</v>
      </c>
      <c r="P8" s="6">
        <f t="shared" si="2"/>
        <v>0</v>
      </c>
      <c r="Q8" s="6">
        <f t="shared" si="3"/>
        <v>0</v>
      </c>
    </row>
    <row r="9" spans="1:17" x14ac:dyDescent="0.25">
      <c r="A9" s="10" t="s">
        <v>44</v>
      </c>
      <c r="B9" s="10" t="s">
        <v>45</v>
      </c>
      <c r="C9" s="10" t="s">
        <v>24</v>
      </c>
      <c r="D9" s="10" t="s">
        <v>25</v>
      </c>
      <c r="E9" s="10" t="s">
        <v>47</v>
      </c>
      <c r="F9" s="10" t="s">
        <v>46</v>
      </c>
      <c r="G9" s="13">
        <v>60000</v>
      </c>
      <c r="H9" s="13">
        <v>60000</v>
      </c>
      <c r="I9" s="13">
        <v>44950</v>
      </c>
      <c r="J9" s="5"/>
      <c r="K9" s="5"/>
      <c r="L9" s="5"/>
      <c r="M9" s="8" t="s">
        <v>17</v>
      </c>
      <c r="N9" s="7">
        <f t="shared" si="0"/>
        <v>0.74916666666666665</v>
      </c>
      <c r="O9" s="7">
        <f t="shared" si="1"/>
        <v>0.74916666666666665</v>
      </c>
      <c r="P9" s="6">
        <f t="shared" si="2"/>
        <v>0</v>
      </c>
      <c r="Q9" s="6">
        <f t="shared" si="3"/>
        <v>0</v>
      </c>
    </row>
    <row r="10" spans="1:17" x14ac:dyDescent="0.25">
      <c r="A10" s="10" t="s">
        <v>48</v>
      </c>
      <c r="B10" s="10" t="s">
        <v>49</v>
      </c>
      <c r="C10" s="10" t="s">
        <v>24</v>
      </c>
      <c r="D10" s="10" t="s">
        <v>25</v>
      </c>
      <c r="E10" s="10" t="s">
        <v>51</v>
      </c>
      <c r="F10" s="10" t="s">
        <v>50</v>
      </c>
      <c r="G10" s="13">
        <v>32000</v>
      </c>
      <c r="H10" s="13">
        <v>32000</v>
      </c>
      <c r="I10" s="13">
        <v>0</v>
      </c>
      <c r="J10" s="5"/>
      <c r="K10" s="5"/>
      <c r="L10" s="5"/>
      <c r="M10" s="8" t="s">
        <v>17</v>
      </c>
      <c r="N10" s="7">
        <f t="shared" si="0"/>
        <v>0</v>
      </c>
      <c r="O10" s="7">
        <f t="shared" si="1"/>
        <v>0</v>
      </c>
      <c r="P10" s="6">
        <f t="shared" si="2"/>
        <v>0</v>
      </c>
      <c r="Q10" s="6">
        <f t="shared" si="3"/>
        <v>0</v>
      </c>
    </row>
    <row r="11" spans="1:17" x14ac:dyDescent="0.25">
      <c r="A11" s="10" t="s">
        <v>22</v>
      </c>
      <c r="B11" s="10" t="s">
        <v>23</v>
      </c>
      <c r="C11" s="10" t="s">
        <v>52</v>
      </c>
      <c r="D11" s="10" t="s">
        <v>25</v>
      </c>
      <c r="E11" s="10" t="s">
        <v>27</v>
      </c>
      <c r="F11" s="10" t="s">
        <v>26</v>
      </c>
      <c r="G11" s="13">
        <v>99996.05</v>
      </c>
      <c r="H11" s="13">
        <v>99996.05</v>
      </c>
      <c r="I11" s="13">
        <v>0</v>
      </c>
      <c r="J11" s="5"/>
      <c r="K11" s="5"/>
      <c r="L11" s="5"/>
      <c r="M11" s="8" t="s">
        <v>17</v>
      </c>
      <c r="N11" s="7">
        <f t="shared" si="0"/>
        <v>0</v>
      </c>
      <c r="O11" s="7">
        <f t="shared" si="1"/>
        <v>0</v>
      </c>
      <c r="P11" s="6">
        <f t="shared" si="2"/>
        <v>0</v>
      </c>
      <c r="Q11" s="6">
        <f t="shared" si="3"/>
        <v>0</v>
      </c>
    </row>
    <row r="12" spans="1:17" x14ac:dyDescent="0.25">
      <c r="A12" s="10" t="s">
        <v>28</v>
      </c>
      <c r="B12" s="10" t="s">
        <v>29</v>
      </c>
      <c r="C12" s="10" t="s">
        <v>52</v>
      </c>
      <c r="D12" s="10" t="s">
        <v>25</v>
      </c>
      <c r="E12" s="10" t="s">
        <v>31</v>
      </c>
      <c r="F12" s="10" t="s">
        <v>30</v>
      </c>
      <c r="G12" s="13">
        <v>104490.56</v>
      </c>
      <c r="H12" s="13">
        <v>137590.56</v>
      </c>
      <c r="I12" s="13">
        <v>68404.100000000006</v>
      </c>
      <c r="J12" s="5"/>
      <c r="K12" s="5"/>
      <c r="L12" s="5"/>
      <c r="M12" s="8" t="s">
        <v>17</v>
      </c>
      <c r="N12" s="7">
        <f t="shared" si="0"/>
        <v>0.65464382619827099</v>
      </c>
      <c r="O12" s="7">
        <f t="shared" si="1"/>
        <v>0.49715692704499498</v>
      </c>
      <c r="P12" s="6">
        <f t="shared" si="2"/>
        <v>0</v>
      </c>
      <c r="Q12" s="6">
        <f t="shared" si="3"/>
        <v>0</v>
      </c>
    </row>
    <row r="13" spans="1:17" x14ac:dyDescent="0.25">
      <c r="A13" s="10" t="s">
        <v>32</v>
      </c>
      <c r="B13" s="10" t="s">
        <v>33</v>
      </c>
      <c r="C13" s="10" t="s">
        <v>52</v>
      </c>
      <c r="D13" s="10" t="s">
        <v>25</v>
      </c>
      <c r="E13" s="10" t="s">
        <v>35</v>
      </c>
      <c r="F13" s="10" t="s">
        <v>34</v>
      </c>
      <c r="G13" s="13">
        <v>50000</v>
      </c>
      <c r="H13" s="13">
        <v>50000</v>
      </c>
      <c r="I13" s="13">
        <v>21200</v>
      </c>
      <c r="J13" s="5"/>
      <c r="K13" s="5"/>
      <c r="L13" s="5"/>
      <c r="M13" s="8" t="s">
        <v>17</v>
      </c>
      <c r="N13" s="7">
        <f t="shared" si="0"/>
        <v>0.42399999999999999</v>
      </c>
      <c r="O13" s="7">
        <f t="shared" si="1"/>
        <v>0.42399999999999999</v>
      </c>
      <c r="P13" s="6">
        <f t="shared" si="2"/>
        <v>0</v>
      </c>
      <c r="Q13" s="6">
        <f t="shared" si="3"/>
        <v>0</v>
      </c>
    </row>
    <row r="14" spans="1:17" x14ac:dyDescent="0.25">
      <c r="A14" s="10" t="s">
        <v>36</v>
      </c>
      <c r="B14" s="10" t="s">
        <v>37</v>
      </c>
      <c r="C14" s="10" t="s">
        <v>52</v>
      </c>
      <c r="D14" s="10" t="s">
        <v>25</v>
      </c>
      <c r="E14" s="10" t="s">
        <v>39</v>
      </c>
      <c r="F14" s="10" t="s">
        <v>38</v>
      </c>
      <c r="G14" s="13">
        <v>20000</v>
      </c>
      <c r="H14" s="13">
        <v>283888.74</v>
      </c>
      <c r="I14" s="13">
        <v>201700</v>
      </c>
      <c r="J14" s="5"/>
      <c r="K14" s="5"/>
      <c r="L14" s="5"/>
      <c r="M14" s="8" t="s">
        <v>17</v>
      </c>
      <c r="N14" s="7">
        <f t="shared" si="0"/>
        <v>10.085000000000001</v>
      </c>
      <c r="O14" s="7">
        <f t="shared" si="1"/>
        <v>0.71048960941529415</v>
      </c>
      <c r="P14" s="6">
        <f t="shared" si="2"/>
        <v>0</v>
      </c>
      <c r="Q14" s="6">
        <f t="shared" si="3"/>
        <v>0</v>
      </c>
    </row>
    <row r="15" spans="1:17" x14ac:dyDescent="0.25">
      <c r="A15" s="10" t="s">
        <v>40</v>
      </c>
      <c r="B15" s="10" t="s">
        <v>41</v>
      </c>
      <c r="C15" s="10" t="s">
        <v>52</v>
      </c>
      <c r="D15" s="10" t="s">
        <v>25</v>
      </c>
      <c r="E15" s="10" t="s">
        <v>43</v>
      </c>
      <c r="F15" s="10" t="s">
        <v>42</v>
      </c>
      <c r="G15" s="13">
        <v>60000</v>
      </c>
      <c r="H15" s="13">
        <v>60000</v>
      </c>
      <c r="I15" s="13">
        <v>0</v>
      </c>
      <c r="J15" s="5"/>
      <c r="K15" s="5"/>
      <c r="L15" s="5"/>
      <c r="M15" s="8" t="s">
        <v>17</v>
      </c>
      <c r="N15" s="7">
        <f t="shared" si="0"/>
        <v>0</v>
      </c>
      <c r="O15" s="7">
        <f t="shared" si="1"/>
        <v>0</v>
      </c>
      <c r="P15" s="6">
        <f t="shared" si="2"/>
        <v>0</v>
      </c>
      <c r="Q15" s="6">
        <f t="shared" si="3"/>
        <v>0</v>
      </c>
    </row>
    <row r="16" spans="1:17" x14ac:dyDescent="0.25">
      <c r="A16" s="10" t="s">
        <v>44</v>
      </c>
      <c r="B16" s="10" t="s">
        <v>45</v>
      </c>
      <c r="C16" s="10" t="s">
        <v>52</v>
      </c>
      <c r="D16" s="10" t="s">
        <v>25</v>
      </c>
      <c r="E16" s="10" t="s">
        <v>47</v>
      </c>
      <c r="F16" s="10" t="s">
        <v>46</v>
      </c>
      <c r="G16" s="13">
        <v>120000</v>
      </c>
      <c r="H16" s="13">
        <v>520000</v>
      </c>
      <c r="I16" s="13">
        <v>378593.92</v>
      </c>
      <c r="J16" s="5"/>
      <c r="K16" s="5"/>
      <c r="L16" s="5"/>
      <c r="M16" s="8" t="s">
        <v>17</v>
      </c>
      <c r="N16" s="7">
        <f t="shared" si="0"/>
        <v>3.1549493333333332</v>
      </c>
      <c r="O16" s="7">
        <f t="shared" si="1"/>
        <v>0.72806523076923069</v>
      </c>
      <c r="P16" s="6">
        <f t="shared" si="2"/>
        <v>0</v>
      </c>
      <c r="Q16" s="6">
        <f t="shared" si="3"/>
        <v>0</v>
      </c>
    </row>
    <row r="17" spans="1:17" x14ac:dyDescent="0.25">
      <c r="A17" s="10" t="s">
        <v>53</v>
      </c>
      <c r="B17" s="10" t="s">
        <v>54</v>
      </c>
      <c r="C17" s="10" t="s">
        <v>52</v>
      </c>
      <c r="D17" s="10" t="s">
        <v>25</v>
      </c>
      <c r="E17" s="10" t="s">
        <v>56</v>
      </c>
      <c r="F17" s="10" t="s">
        <v>55</v>
      </c>
      <c r="G17" s="13">
        <v>0</v>
      </c>
      <c r="H17" s="13">
        <v>50000</v>
      </c>
      <c r="I17" s="13">
        <v>0</v>
      </c>
      <c r="J17" s="5"/>
      <c r="K17" s="5"/>
      <c r="L17" s="5"/>
      <c r="M17" s="8" t="s">
        <v>17</v>
      </c>
      <c r="N17" s="7">
        <f t="shared" si="0"/>
        <v>0</v>
      </c>
      <c r="O17" s="7">
        <f t="shared" si="1"/>
        <v>0</v>
      </c>
      <c r="P17" s="6">
        <f t="shared" si="2"/>
        <v>0</v>
      </c>
      <c r="Q17" s="6">
        <f t="shared" si="3"/>
        <v>0</v>
      </c>
    </row>
    <row r="18" spans="1:17" x14ac:dyDescent="0.25">
      <c r="A18" s="10" t="s">
        <v>57</v>
      </c>
      <c r="B18" s="10" t="s">
        <v>58</v>
      </c>
      <c r="C18" s="10" t="s">
        <v>52</v>
      </c>
      <c r="D18" s="10" t="s">
        <v>25</v>
      </c>
      <c r="E18" s="10" t="s">
        <v>60</v>
      </c>
      <c r="F18" s="10" t="s">
        <v>59</v>
      </c>
      <c r="G18" s="13">
        <v>60000</v>
      </c>
      <c r="H18" s="13">
        <v>60000</v>
      </c>
      <c r="I18" s="13">
        <v>0</v>
      </c>
      <c r="J18" s="5"/>
      <c r="K18" s="5"/>
      <c r="L18" s="5"/>
      <c r="M18" s="8" t="s">
        <v>17</v>
      </c>
      <c r="N18" s="7">
        <f t="shared" si="0"/>
        <v>0</v>
      </c>
      <c r="O18" s="7">
        <f t="shared" si="1"/>
        <v>0</v>
      </c>
      <c r="P18" s="6">
        <f t="shared" si="2"/>
        <v>0</v>
      </c>
      <c r="Q18" s="6">
        <f t="shared" si="3"/>
        <v>0</v>
      </c>
    </row>
    <row r="19" spans="1:17" x14ac:dyDescent="0.25">
      <c r="A19" s="10" t="s">
        <v>61</v>
      </c>
      <c r="B19" s="10" t="s">
        <v>62</v>
      </c>
      <c r="C19" s="10" t="s">
        <v>52</v>
      </c>
      <c r="D19" s="10" t="s">
        <v>25</v>
      </c>
      <c r="E19" s="10" t="s">
        <v>64</v>
      </c>
      <c r="F19" s="10" t="s">
        <v>63</v>
      </c>
      <c r="G19" s="13">
        <v>20411.009999999998</v>
      </c>
      <c r="H19" s="13">
        <v>20411.009999999998</v>
      </c>
      <c r="I19" s="13">
        <v>0</v>
      </c>
      <c r="J19" s="5"/>
      <c r="K19" s="5"/>
      <c r="L19" s="5"/>
      <c r="M19" s="8" t="s">
        <v>17</v>
      </c>
      <c r="N19" s="7">
        <f t="shared" si="0"/>
        <v>0</v>
      </c>
      <c r="O19" s="7">
        <f t="shared" si="1"/>
        <v>0</v>
      </c>
      <c r="P19" s="6">
        <f t="shared" si="2"/>
        <v>0</v>
      </c>
      <c r="Q19" s="6">
        <f t="shared" si="3"/>
        <v>0</v>
      </c>
    </row>
    <row r="20" spans="1:17" x14ac:dyDescent="0.25">
      <c r="A20" s="10" t="s">
        <v>48</v>
      </c>
      <c r="B20" s="10" t="s">
        <v>49</v>
      </c>
      <c r="C20" s="10" t="s">
        <v>52</v>
      </c>
      <c r="D20" s="10" t="s">
        <v>25</v>
      </c>
      <c r="E20" s="10" t="s">
        <v>51</v>
      </c>
      <c r="F20" s="10" t="s">
        <v>50</v>
      </c>
      <c r="G20" s="13">
        <v>36000</v>
      </c>
      <c r="H20" s="13">
        <v>36000</v>
      </c>
      <c r="I20" s="13">
        <v>0</v>
      </c>
      <c r="J20" s="5"/>
      <c r="K20" s="5"/>
      <c r="L20" s="5"/>
      <c r="M20" s="8" t="s">
        <v>17</v>
      </c>
      <c r="N20" s="7">
        <f t="shared" si="0"/>
        <v>0</v>
      </c>
      <c r="O20" s="7">
        <f t="shared" si="1"/>
        <v>0</v>
      </c>
      <c r="P20" s="6">
        <f t="shared" si="2"/>
        <v>0</v>
      </c>
      <c r="Q20" s="6">
        <f t="shared" si="3"/>
        <v>0</v>
      </c>
    </row>
    <row r="21" spans="1:17" x14ac:dyDescent="0.25">
      <c r="A21" s="10" t="s">
        <v>53</v>
      </c>
      <c r="B21" s="10" t="s">
        <v>54</v>
      </c>
      <c r="C21" s="10" t="s">
        <v>65</v>
      </c>
      <c r="D21" s="10" t="s">
        <v>25</v>
      </c>
      <c r="E21" s="10" t="s">
        <v>56</v>
      </c>
      <c r="F21" s="10" t="s">
        <v>55</v>
      </c>
      <c r="G21" s="13">
        <v>114000</v>
      </c>
      <c r="H21" s="13">
        <v>291890</v>
      </c>
      <c r="I21" s="13">
        <v>273057.88</v>
      </c>
      <c r="J21" s="5"/>
      <c r="K21" s="5"/>
      <c r="L21" s="5"/>
      <c r="M21" s="8" t="s">
        <v>17</v>
      </c>
      <c r="N21" s="7">
        <f t="shared" si="0"/>
        <v>2.3952445614035089</v>
      </c>
      <c r="O21" s="7">
        <f t="shared" si="1"/>
        <v>0.93548213368049604</v>
      </c>
      <c r="P21" s="6">
        <f t="shared" si="2"/>
        <v>0</v>
      </c>
      <c r="Q21" s="6">
        <f t="shared" si="3"/>
        <v>0</v>
      </c>
    </row>
    <row r="22" spans="1:17" x14ac:dyDescent="0.25">
      <c r="A22" s="10" t="s">
        <v>32</v>
      </c>
      <c r="B22" s="10" t="s">
        <v>33</v>
      </c>
      <c r="C22" s="10" t="s">
        <v>66</v>
      </c>
      <c r="D22" s="10" t="s">
        <v>25</v>
      </c>
      <c r="E22" s="10" t="s">
        <v>35</v>
      </c>
      <c r="F22" s="10" t="s">
        <v>34</v>
      </c>
      <c r="G22" s="13">
        <v>900000</v>
      </c>
      <c r="H22" s="13">
        <v>2272328.09</v>
      </c>
      <c r="I22" s="13">
        <v>0</v>
      </c>
      <c r="J22" s="5"/>
      <c r="K22" s="5"/>
      <c r="L22" s="5"/>
      <c r="M22" s="8" t="s">
        <v>17</v>
      </c>
      <c r="N22" s="7">
        <f t="shared" si="0"/>
        <v>0</v>
      </c>
      <c r="O22" s="7">
        <f t="shared" si="1"/>
        <v>0</v>
      </c>
      <c r="P22" s="6">
        <f t="shared" si="2"/>
        <v>0</v>
      </c>
      <c r="Q22" s="6">
        <f t="shared" si="3"/>
        <v>0</v>
      </c>
    </row>
    <row r="23" spans="1:17" x14ac:dyDescent="0.25">
      <c r="A23" s="10" t="s">
        <v>36</v>
      </c>
      <c r="B23" s="10" t="s">
        <v>37</v>
      </c>
      <c r="C23" s="10" t="s">
        <v>66</v>
      </c>
      <c r="D23" s="10" t="s">
        <v>25</v>
      </c>
      <c r="E23" s="10" t="s">
        <v>39</v>
      </c>
      <c r="F23" s="10" t="s">
        <v>38</v>
      </c>
      <c r="G23" s="13">
        <v>4300000</v>
      </c>
      <c r="H23" s="13">
        <v>1036111.26</v>
      </c>
      <c r="I23" s="13">
        <v>0</v>
      </c>
      <c r="J23" s="5"/>
      <c r="K23" s="5"/>
      <c r="L23" s="5"/>
      <c r="M23" s="8" t="s">
        <v>17</v>
      </c>
      <c r="N23" s="7">
        <f t="shared" si="0"/>
        <v>0</v>
      </c>
      <c r="O23" s="7">
        <f t="shared" si="1"/>
        <v>0</v>
      </c>
      <c r="P23" s="6">
        <f t="shared" si="2"/>
        <v>0</v>
      </c>
      <c r="Q23" s="6">
        <f t="shared" si="3"/>
        <v>0</v>
      </c>
    </row>
    <row r="24" spans="1:17" x14ac:dyDescent="0.25">
      <c r="A24" s="10" t="s">
        <v>40</v>
      </c>
      <c r="B24" s="10" t="s">
        <v>41</v>
      </c>
      <c r="C24" s="10" t="s">
        <v>66</v>
      </c>
      <c r="D24" s="10" t="s">
        <v>25</v>
      </c>
      <c r="E24" s="10" t="s">
        <v>43</v>
      </c>
      <c r="F24" s="10" t="s">
        <v>42</v>
      </c>
      <c r="G24" s="13">
        <v>0</v>
      </c>
      <c r="H24" s="13">
        <v>500000</v>
      </c>
      <c r="I24" s="13">
        <v>0</v>
      </c>
      <c r="J24" s="5"/>
      <c r="K24" s="5"/>
      <c r="L24" s="5"/>
      <c r="M24" s="8" t="s">
        <v>17</v>
      </c>
      <c r="N24" s="7">
        <f t="shared" si="0"/>
        <v>0</v>
      </c>
      <c r="O24" s="7">
        <f t="shared" si="1"/>
        <v>0</v>
      </c>
      <c r="P24" s="6">
        <f t="shared" si="2"/>
        <v>0</v>
      </c>
      <c r="Q24" s="6">
        <f t="shared" si="3"/>
        <v>0</v>
      </c>
    </row>
    <row r="25" spans="1:17" x14ac:dyDescent="0.25">
      <c r="A25" s="10" t="s">
        <v>53</v>
      </c>
      <c r="B25" s="10" t="s">
        <v>54</v>
      </c>
      <c r="C25" s="10" t="s">
        <v>66</v>
      </c>
      <c r="D25" s="10" t="s">
        <v>25</v>
      </c>
      <c r="E25" s="10" t="s">
        <v>56</v>
      </c>
      <c r="F25" s="10" t="s">
        <v>55</v>
      </c>
      <c r="G25" s="13">
        <v>0</v>
      </c>
      <c r="H25" s="13">
        <v>1000000</v>
      </c>
      <c r="I25" s="13">
        <v>0</v>
      </c>
      <c r="J25" s="5"/>
      <c r="K25" s="5"/>
      <c r="L25" s="5"/>
      <c r="M25" s="8" t="s">
        <v>17</v>
      </c>
      <c r="N25" s="7">
        <f t="shared" si="0"/>
        <v>0</v>
      </c>
      <c r="O25" s="7">
        <f t="shared" si="1"/>
        <v>0</v>
      </c>
      <c r="P25" s="6">
        <f t="shared" si="2"/>
        <v>0</v>
      </c>
      <c r="Q25" s="6">
        <f t="shared" si="3"/>
        <v>0</v>
      </c>
    </row>
    <row r="26" spans="1:17" x14ac:dyDescent="0.25">
      <c r="A26" s="10" t="s">
        <v>57</v>
      </c>
      <c r="B26" s="10" t="s">
        <v>58</v>
      </c>
      <c r="C26" s="10" t="s">
        <v>66</v>
      </c>
      <c r="D26" s="10" t="s">
        <v>25</v>
      </c>
      <c r="E26" s="10" t="s">
        <v>60</v>
      </c>
      <c r="F26" s="10" t="s">
        <v>59</v>
      </c>
      <c r="G26" s="13">
        <v>500000</v>
      </c>
      <c r="H26" s="13">
        <v>500000</v>
      </c>
      <c r="I26" s="13">
        <v>0</v>
      </c>
      <c r="J26" s="5"/>
      <c r="K26" s="5"/>
      <c r="L26" s="5"/>
      <c r="M26" s="8" t="s">
        <v>17</v>
      </c>
      <c r="N26" s="7">
        <f t="shared" si="0"/>
        <v>0</v>
      </c>
      <c r="O26" s="7">
        <f t="shared" si="1"/>
        <v>0</v>
      </c>
      <c r="P26" s="6">
        <f t="shared" si="2"/>
        <v>0</v>
      </c>
      <c r="Q26" s="6">
        <f t="shared" si="3"/>
        <v>0</v>
      </c>
    </row>
    <row r="27" spans="1:17" x14ac:dyDescent="0.25">
      <c r="A27" s="10" t="s">
        <v>48</v>
      </c>
      <c r="B27" s="10" t="s">
        <v>49</v>
      </c>
      <c r="C27" s="10" t="s">
        <v>66</v>
      </c>
      <c r="D27" s="10" t="s">
        <v>25</v>
      </c>
      <c r="E27" s="10" t="s">
        <v>51</v>
      </c>
      <c r="F27" s="10" t="s">
        <v>50</v>
      </c>
      <c r="G27" s="13">
        <v>320000</v>
      </c>
      <c r="H27" s="13">
        <v>320000</v>
      </c>
      <c r="I27" s="13">
        <v>0</v>
      </c>
      <c r="J27" s="5"/>
      <c r="K27" s="5"/>
      <c r="L27" s="5"/>
      <c r="M27" s="8" t="s">
        <v>17</v>
      </c>
      <c r="N27" s="7">
        <f t="shared" si="0"/>
        <v>0</v>
      </c>
      <c r="O27" s="7">
        <f t="shared" si="1"/>
        <v>0</v>
      </c>
      <c r="P27" s="6">
        <f t="shared" si="2"/>
        <v>0</v>
      </c>
      <c r="Q27" s="6">
        <f t="shared" si="3"/>
        <v>0</v>
      </c>
    </row>
    <row r="28" spans="1:17" x14ac:dyDescent="0.25">
      <c r="A28" s="10" t="s">
        <v>32</v>
      </c>
      <c r="B28" s="10" t="s">
        <v>33</v>
      </c>
      <c r="C28" s="10" t="s">
        <v>67</v>
      </c>
      <c r="D28" s="10" t="s">
        <v>25</v>
      </c>
      <c r="E28" s="10" t="s">
        <v>35</v>
      </c>
      <c r="F28" s="10" t="s">
        <v>34</v>
      </c>
      <c r="G28" s="13">
        <v>290154.09999999998</v>
      </c>
      <c r="H28" s="13">
        <v>255896.09</v>
      </c>
      <c r="I28" s="13">
        <v>70094.78</v>
      </c>
      <c r="J28" s="5"/>
      <c r="K28" s="5"/>
      <c r="L28" s="5"/>
      <c r="M28" s="8" t="s">
        <v>17</v>
      </c>
      <c r="N28" s="7">
        <f t="shared" si="0"/>
        <v>0.24157776850301271</v>
      </c>
      <c r="O28" s="7">
        <f t="shared" si="1"/>
        <v>0.27391891763567</v>
      </c>
      <c r="P28" s="6">
        <f t="shared" si="2"/>
        <v>0</v>
      </c>
      <c r="Q28" s="6">
        <f t="shared" si="3"/>
        <v>0</v>
      </c>
    </row>
    <row r="29" spans="1:17" x14ac:dyDescent="0.25">
      <c r="A29" s="10" t="s">
        <v>53</v>
      </c>
      <c r="B29" s="10" t="s">
        <v>54</v>
      </c>
      <c r="C29" s="10" t="s">
        <v>67</v>
      </c>
      <c r="D29" s="10" t="s">
        <v>25</v>
      </c>
      <c r="E29" s="10" t="s">
        <v>56</v>
      </c>
      <c r="F29" s="10" t="s">
        <v>55</v>
      </c>
      <c r="G29" s="13">
        <v>828000</v>
      </c>
      <c r="H29" s="13">
        <v>718316.3</v>
      </c>
      <c r="I29" s="13">
        <v>215831.78</v>
      </c>
      <c r="J29" s="5"/>
      <c r="K29" s="5"/>
      <c r="L29" s="5"/>
      <c r="M29" s="8" t="s">
        <v>17</v>
      </c>
      <c r="N29" s="7">
        <f t="shared" si="0"/>
        <v>0.2606664009661836</v>
      </c>
      <c r="O29" s="7">
        <f t="shared" si="1"/>
        <v>0.30046899952012779</v>
      </c>
      <c r="P29" s="6">
        <f t="shared" si="2"/>
        <v>0</v>
      </c>
      <c r="Q29" s="6">
        <f t="shared" si="3"/>
        <v>0</v>
      </c>
    </row>
    <row r="30" spans="1:17" x14ac:dyDescent="0.25">
      <c r="A30" s="10" t="s">
        <v>57</v>
      </c>
      <c r="B30" s="10" t="s">
        <v>58</v>
      </c>
      <c r="C30" s="10" t="s">
        <v>67</v>
      </c>
      <c r="D30" s="10" t="s">
        <v>25</v>
      </c>
      <c r="E30" s="10" t="s">
        <v>60</v>
      </c>
      <c r="F30" s="10" t="s">
        <v>59</v>
      </c>
      <c r="G30" s="13">
        <v>300000</v>
      </c>
      <c r="H30" s="13">
        <v>202258.01</v>
      </c>
      <c r="I30" s="13">
        <v>202258</v>
      </c>
      <c r="J30" s="5"/>
      <c r="K30" s="5"/>
      <c r="L30" s="5"/>
      <c r="M30" s="8" t="s">
        <v>17</v>
      </c>
      <c r="N30" s="7">
        <f t="shared" si="0"/>
        <v>0.67419333333333331</v>
      </c>
      <c r="O30" s="7">
        <f t="shared" si="1"/>
        <v>0.99999995055820035</v>
      </c>
      <c r="P30" s="6">
        <f t="shared" si="2"/>
        <v>0</v>
      </c>
      <c r="Q30" s="6">
        <f t="shared" si="3"/>
        <v>0</v>
      </c>
    </row>
    <row r="31" spans="1:17" x14ac:dyDescent="0.25">
      <c r="A31" s="10" t="s">
        <v>40</v>
      </c>
      <c r="B31" s="10" t="s">
        <v>41</v>
      </c>
      <c r="C31" s="10" t="s">
        <v>68</v>
      </c>
      <c r="D31" s="10" t="s">
        <v>25</v>
      </c>
      <c r="E31" s="10" t="s">
        <v>43</v>
      </c>
      <c r="F31" s="10" t="s">
        <v>42</v>
      </c>
      <c r="G31" s="13">
        <v>0</v>
      </c>
      <c r="H31" s="13">
        <v>60000</v>
      </c>
      <c r="I31" s="13">
        <v>0</v>
      </c>
      <c r="J31" s="5"/>
      <c r="K31" s="5"/>
      <c r="L31" s="5"/>
      <c r="M31" s="8" t="s">
        <v>17</v>
      </c>
      <c r="N31" s="7">
        <f t="shared" si="0"/>
        <v>0</v>
      </c>
      <c r="O31" s="7">
        <f t="shared" si="1"/>
        <v>0</v>
      </c>
      <c r="P31" s="6">
        <f t="shared" si="2"/>
        <v>0</v>
      </c>
      <c r="Q31" s="6">
        <f t="shared" si="3"/>
        <v>0</v>
      </c>
    </row>
    <row r="32" spans="1:17" x14ac:dyDescent="0.25">
      <c r="A32" s="10" t="s">
        <v>44</v>
      </c>
      <c r="B32" s="10" t="s">
        <v>45</v>
      </c>
      <c r="C32" s="10" t="s">
        <v>68</v>
      </c>
      <c r="D32" s="10" t="s">
        <v>25</v>
      </c>
      <c r="E32" s="10" t="s">
        <v>47</v>
      </c>
      <c r="F32" s="10" t="s">
        <v>46</v>
      </c>
      <c r="G32" s="13">
        <v>0</v>
      </c>
      <c r="H32" s="13">
        <v>150000</v>
      </c>
      <c r="I32" s="13">
        <v>102232</v>
      </c>
      <c r="J32" s="5"/>
      <c r="K32" s="5"/>
      <c r="L32" s="5"/>
      <c r="M32" s="8" t="s">
        <v>17</v>
      </c>
      <c r="N32" s="7">
        <f t="shared" si="0"/>
        <v>0</v>
      </c>
      <c r="O32" s="7">
        <f t="shared" si="1"/>
        <v>0.68154666666666663</v>
      </c>
      <c r="P32" s="6">
        <f t="shared" si="2"/>
        <v>0</v>
      </c>
      <c r="Q32" s="6">
        <f t="shared" si="3"/>
        <v>0</v>
      </c>
    </row>
    <row r="33" spans="1:18" x14ac:dyDescent="0.25">
      <c r="A33" s="10" t="s">
        <v>53</v>
      </c>
      <c r="B33" s="10" t="s">
        <v>54</v>
      </c>
      <c r="C33" s="10" t="s">
        <v>68</v>
      </c>
      <c r="D33" s="10" t="s">
        <v>25</v>
      </c>
      <c r="E33" s="10" t="s">
        <v>56</v>
      </c>
      <c r="F33" s="10" t="s">
        <v>55</v>
      </c>
      <c r="G33" s="13">
        <v>0</v>
      </c>
      <c r="H33" s="13">
        <v>30000</v>
      </c>
      <c r="I33" s="13">
        <v>0</v>
      </c>
      <c r="J33" s="5"/>
      <c r="K33" s="5"/>
      <c r="L33" s="5"/>
      <c r="M33" s="8" t="s">
        <v>17</v>
      </c>
      <c r="N33" s="7">
        <f t="shared" si="0"/>
        <v>0</v>
      </c>
      <c r="O33" s="7">
        <f t="shared" si="1"/>
        <v>0</v>
      </c>
      <c r="P33" s="6">
        <f t="shared" si="2"/>
        <v>0</v>
      </c>
      <c r="Q33" s="6">
        <f t="shared" si="3"/>
        <v>0</v>
      </c>
    </row>
    <row r="34" spans="1:18" x14ac:dyDescent="0.25">
      <c r="A34" s="10" t="s">
        <v>61</v>
      </c>
      <c r="B34" s="10" t="s">
        <v>62</v>
      </c>
      <c r="C34" s="10" t="s">
        <v>68</v>
      </c>
      <c r="D34" s="10" t="s">
        <v>25</v>
      </c>
      <c r="E34" s="10" t="s">
        <v>64</v>
      </c>
      <c r="F34" s="10" t="s">
        <v>63</v>
      </c>
      <c r="G34" s="13">
        <v>11000</v>
      </c>
      <c r="H34" s="13">
        <v>11000</v>
      </c>
      <c r="I34" s="13">
        <v>0</v>
      </c>
      <c r="J34" s="5"/>
      <c r="K34" s="5"/>
      <c r="L34" s="5"/>
      <c r="M34" s="8" t="s">
        <v>17</v>
      </c>
      <c r="N34" s="7">
        <f t="shared" si="0"/>
        <v>0</v>
      </c>
      <c r="O34" s="7">
        <f t="shared" si="1"/>
        <v>0</v>
      </c>
      <c r="P34" s="6">
        <f t="shared" si="2"/>
        <v>0</v>
      </c>
      <c r="Q34" s="6">
        <f t="shared" si="3"/>
        <v>0</v>
      </c>
    </row>
    <row r="35" spans="1:18" x14ac:dyDescent="0.25">
      <c r="A35" s="10" t="s">
        <v>22</v>
      </c>
      <c r="B35" s="10" t="s">
        <v>23</v>
      </c>
      <c r="C35" s="10" t="s">
        <v>69</v>
      </c>
      <c r="D35" s="10" t="s">
        <v>25</v>
      </c>
      <c r="E35" s="10" t="s">
        <v>27</v>
      </c>
      <c r="F35" s="10" t="s">
        <v>26</v>
      </c>
      <c r="G35" s="13">
        <v>47000</v>
      </c>
      <c r="H35" s="13">
        <v>47000</v>
      </c>
      <c r="I35" s="13">
        <v>38791.379999999997</v>
      </c>
      <c r="J35" s="5"/>
      <c r="K35" s="5"/>
      <c r="L35" s="5"/>
      <c r="M35" s="8" t="s">
        <v>17</v>
      </c>
      <c r="N35" s="7">
        <f t="shared" si="0"/>
        <v>0.82534851063829784</v>
      </c>
      <c r="O35" s="7">
        <f t="shared" si="1"/>
        <v>0.82534851063829784</v>
      </c>
      <c r="P35" s="6">
        <f t="shared" si="2"/>
        <v>0</v>
      </c>
      <c r="Q35" s="6">
        <f t="shared" si="3"/>
        <v>0</v>
      </c>
    </row>
    <row r="36" spans="1:18" x14ac:dyDescent="0.25">
      <c r="A36" s="10" t="s">
        <v>32</v>
      </c>
      <c r="B36" s="10" t="s">
        <v>33</v>
      </c>
      <c r="C36" s="10" t="s">
        <v>69</v>
      </c>
      <c r="D36" s="10" t="s">
        <v>25</v>
      </c>
      <c r="E36" s="10" t="s">
        <v>35</v>
      </c>
      <c r="F36" s="10" t="s">
        <v>34</v>
      </c>
      <c r="G36" s="13">
        <v>10000</v>
      </c>
      <c r="H36" s="13">
        <v>10000</v>
      </c>
      <c r="I36" s="13">
        <v>0</v>
      </c>
      <c r="J36" s="5"/>
      <c r="K36" s="5"/>
      <c r="L36" s="5"/>
      <c r="M36" s="8" t="s">
        <v>17</v>
      </c>
      <c r="N36" s="7">
        <f t="shared" si="0"/>
        <v>0</v>
      </c>
      <c r="O36" s="7">
        <f t="shared" si="1"/>
        <v>0</v>
      </c>
      <c r="P36" s="6">
        <f t="shared" si="2"/>
        <v>0</v>
      </c>
      <c r="Q36" s="6">
        <f t="shared" si="3"/>
        <v>0</v>
      </c>
    </row>
    <row r="37" spans="1:18" x14ac:dyDescent="0.25">
      <c r="A37" s="10" t="s">
        <v>36</v>
      </c>
      <c r="B37" s="10" t="s">
        <v>37</v>
      </c>
      <c r="C37" s="10" t="s">
        <v>69</v>
      </c>
      <c r="D37" s="10" t="s">
        <v>25</v>
      </c>
      <c r="E37" s="10" t="s">
        <v>39</v>
      </c>
      <c r="F37" s="10" t="s">
        <v>38</v>
      </c>
      <c r="G37" s="13">
        <v>2661800</v>
      </c>
      <c r="H37" s="13">
        <v>2341800</v>
      </c>
      <c r="I37" s="13">
        <v>0</v>
      </c>
      <c r="J37" s="5"/>
      <c r="K37" s="5"/>
      <c r="L37" s="5"/>
      <c r="M37" s="8" t="s">
        <v>17</v>
      </c>
      <c r="N37" s="7">
        <f t="shared" si="0"/>
        <v>0</v>
      </c>
      <c r="O37" s="7">
        <f t="shared" si="1"/>
        <v>0</v>
      </c>
      <c r="P37" s="6">
        <f t="shared" si="2"/>
        <v>0</v>
      </c>
      <c r="Q37" s="6">
        <f t="shared" si="3"/>
        <v>0</v>
      </c>
    </row>
    <row r="38" spans="1:18" x14ac:dyDescent="0.25">
      <c r="A38" s="10" t="s">
        <v>57</v>
      </c>
      <c r="B38" s="10" t="s">
        <v>58</v>
      </c>
      <c r="C38" s="10" t="s">
        <v>69</v>
      </c>
      <c r="D38" s="10" t="s">
        <v>25</v>
      </c>
      <c r="E38" s="10" t="s">
        <v>60</v>
      </c>
      <c r="F38" s="10" t="s">
        <v>59</v>
      </c>
      <c r="G38" s="13">
        <v>60000</v>
      </c>
      <c r="H38" s="13">
        <v>60000</v>
      </c>
      <c r="I38" s="13">
        <v>0</v>
      </c>
      <c r="J38" s="5"/>
      <c r="K38" s="5"/>
      <c r="L38" s="5"/>
      <c r="M38" s="8" t="s">
        <v>17</v>
      </c>
      <c r="N38" s="7">
        <f t="shared" si="0"/>
        <v>0</v>
      </c>
      <c r="O38" s="7">
        <f t="shared" si="1"/>
        <v>0</v>
      </c>
      <c r="P38" s="6">
        <f t="shared" si="2"/>
        <v>0</v>
      </c>
      <c r="Q38" s="6">
        <f t="shared" si="3"/>
        <v>0</v>
      </c>
    </row>
    <row r="39" spans="1:18" x14ac:dyDescent="0.25">
      <c r="A39" s="10" t="s">
        <v>61</v>
      </c>
      <c r="B39" s="10" t="s">
        <v>62</v>
      </c>
      <c r="C39" s="10" t="s">
        <v>69</v>
      </c>
      <c r="D39" s="10" t="s">
        <v>25</v>
      </c>
      <c r="E39" s="10" t="s">
        <v>64</v>
      </c>
      <c r="F39" s="10" t="s">
        <v>63</v>
      </c>
      <c r="G39" s="13">
        <v>100000</v>
      </c>
      <c r="H39" s="13">
        <v>100000</v>
      </c>
      <c r="I39" s="13">
        <v>0</v>
      </c>
      <c r="J39" s="5"/>
      <c r="K39" s="5"/>
      <c r="L39" s="5"/>
      <c r="M39" s="8" t="s">
        <v>17</v>
      </c>
      <c r="N39" s="7">
        <f t="shared" si="0"/>
        <v>0</v>
      </c>
      <c r="O39" s="7">
        <f t="shared" si="1"/>
        <v>0</v>
      </c>
      <c r="P39" s="6">
        <f t="shared" si="2"/>
        <v>0</v>
      </c>
      <c r="Q39" s="6">
        <f t="shared" si="3"/>
        <v>0</v>
      </c>
    </row>
    <row r="40" spans="1:18" x14ac:dyDescent="0.25">
      <c r="A40" s="10" t="s">
        <v>53</v>
      </c>
      <c r="B40" s="10" t="s">
        <v>54</v>
      </c>
      <c r="C40" s="10" t="s">
        <v>70</v>
      </c>
      <c r="D40" s="10" t="s">
        <v>25</v>
      </c>
      <c r="E40" s="10" t="s">
        <v>56</v>
      </c>
      <c r="F40" s="10" t="s">
        <v>55</v>
      </c>
      <c r="G40" s="13">
        <v>0</v>
      </c>
      <c r="H40" s="13">
        <v>1500000</v>
      </c>
      <c r="I40" s="13">
        <v>0</v>
      </c>
      <c r="J40" s="5"/>
      <c r="K40" s="5"/>
      <c r="L40" s="5"/>
      <c r="M40" s="8" t="s">
        <v>17</v>
      </c>
      <c r="N40" s="7">
        <f t="shared" si="0"/>
        <v>0</v>
      </c>
      <c r="O40" s="7">
        <f t="shared" si="1"/>
        <v>0</v>
      </c>
      <c r="P40" s="6">
        <f t="shared" si="2"/>
        <v>0</v>
      </c>
      <c r="Q40" s="6">
        <f t="shared" si="3"/>
        <v>0</v>
      </c>
    </row>
    <row r="41" spans="1:18" x14ac:dyDescent="0.25">
      <c r="A41" s="10" t="s">
        <v>32</v>
      </c>
      <c r="B41" s="10" t="s">
        <v>33</v>
      </c>
      <c r="C41" s="10" t="s">
        <v>71</v>
      </c>
      <c r="D41" s="10" t="s">
        <v>72</v>
      </c>
      <c r="E41" s="10" t="s">
        <v>35</v>
      </c>
      <c r="F41" s="10" t="s">
        <v>34</v>
      </c>
      <c r="G41" s="13">
        <v>9855726.2699999996</v>
      </c>
      <c r="H41" s="13">
        <v>85119093.849999994</v>
      </c>
      <c r="I41" s="13">
        <v>17340757.899999999</v>
      </c>
      <c r="J41" s="5"/>
      <c r="K41" s="5"/>
      <c r="L41" s="5"/>
      <c r="M41" s="8" t="s">
        <v>17</v>
      </c>
      <c r="N41" s="7">
        <f t="shared" si="0"/>
        <v>1.7594601782705557</v>
      </c>
      <c r="O41" s="7">
        <f t="shared" si="1"/>
        <v>0.20372347866576823</v>
      </c>
      <c r="P41" s="6">
        <f t="shared" si="2"/>
        <v>0</v>
      </c>
      <c r="Q41" s="6">
        <f t="shared" si="3"/>
        <v>0</v>
      </c>
    </row>
    <row r="42" spans="1:18" x14ac:dyDescent="0.25">
      <c r="A42" s="10" t="s">
        <v>73</v>
      </c>
      <c r="B42" s="10" t="s">
        <v>33</v>
      </c>
      <c r="C42" s="10" t="s">
        <v>74</v>
      </c>
      <c r="D42" s="10" t="s">
        <v>72</v>
      </c>
      <c r="E42" s="10" t="s">
        <v>35</v>
      </c>
      <c r="F42" s="10" t="s">
        <v>34</v>
      </c>
      <c r="G42" s="13">
        <v>700000</v>
      </c>
      <c r="H42" s="13">
        <v>2530556.4300000002</v>
      </c>
      <c r="I42" s="13">
        <v>1029891.7</v>
      </c>
      <c r="J42" s="5"/>
      <c r="K42" s="5"/>
      <c r="L42" s="5"/>
      <c r="M42" s="8" t="s">
        <v>17</v>
      </c>
      <c r="N42" s="7">
        <f t="shared" si="0"/>
        <v>1.471273857142857</v>
      </c>
      <c r="O42" s="7">
        <f t="shared" si="1"/>
        <v>0.40698230942038305</v>
      </c>
      <c r="P42" s="6">
        <f t="shared" si="2"/>
        <v>0</v>
      </c>
      <c r="Q42" s="6">
        <f t="shared" si="3"/>
        <v>0</v>
      </c>
    </row>
    <row r="43" spans="1:18" x14ac:dyDescent="0.25">
      <c r="G43" s="14">
        <f>SUM(G4:G42)</f>
        <v>21767603.59</v>
      </c>
      <c r="H43" s="14">
        <f>SUM(H4:H42)</f>
        <v>100573161.98999999</v>
      </c>
      <c r="I43" s="14">
        <f>SUM(I4:I42)</f>
        <v>20007763.439999998</v>
      </c>
      <c r="P43" s="12">
        <f t="shared" ref="P43" si="4">IF(J43=0,0,L43/J43)</f>
        <v>0</v>
      </c>
      <c r="Q43" s="12">
        <f t="shared" ref="Q43" si="5">IF(L43=0,0,L43/K43)</f>
        <v>0</v>
      </c>
      <c r="R43" s="11"/>
    </row>
    <row r="44" spans="1:18" x14ac:dyDescent="0.25">
      <c r="A44" t="s">
        <v>21</v>
      </c>
      <c r="P44" s="11"/>
      <c r="Q44" s="11"/>
    </row>
  </sheetData>
  <mergeCells count="5">
    <mergeCell ref="A1:Q1"/>
    <mergeCell ref="G2:I2"/>
    <mergeCell ref="J2:M2"/>
    <mergeCell ref="N2:O2"/>
    <mergeCell ref="P2:Q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ADM1</cp:lastModifiedBy>
  <cp:lastPrinted>2026-08-05T17:28:08Z</cp:lastPrinted>
  <dcterms:created xsi:type="dcterms:W3CDTF">2023-06-21T19:35:53Z</dcterms:created>
  <dcterms:modified xsi:type="dcterms:W3CDTF">2026-08-05T17:28:16Z</dcterms:modified>
</cp:coreProperties>
</file>